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aisebxl.sharepoint.com/sites/Data/Common/07. PA &amp; COMMUNICATIONS/COMMUNICATIONS/AISE CORPORATE WEBSITE/To publish/"/>
    </mc:Choice>
  </mc:AlternateContent>
  <xr:revisionPtr revIDLastSave="0" documentId="8_{6FB2C109-9B57-4064-9461-D504F4234763}" xr6:coauthVersionLast="47" xr6:coauthVersionMax="47" xr10:uidLastSave="{00000000-0000-0000-0000-000000000000}"/>
  <bookViews>
    <workbookView xWindow="3510" yWindow="3510" windowWidth="21600" windowHeight="11295" tabRatio="796" xr2:uid="{00000000-000D-0000-FFFF-FFFF00000000}"/>
  </bookViews>
  <sheets>
    <sheet name="Instructions" sheetId="11" r:id="rId1"/>
    <sheet name="Overview" sheetId="5" r:id="rId2"/>
    <sheet name="Key Implementation Requirements" sheetId="6" r:id="rId3"/>
    <sheet name="Human Rights" sheetId="7" r:id="rId4"/>
    <sheet name="Responsible Labor Practices" sheetId="8" r:id="rId5"/>
    <sheet name="Fair Operating Practices" sheetId="9" r:id="rId6"/>
    <sheet name="Community Involvement &amp; Dev" sheetId="10" r:id="rId7"/>
  </sheets>
  <definedNames>
    <definedName name="_Toc413336205" localSheetId="6">'Community Involvement &amp; Dev'!#REF!</definedName>
    <definedName name="_Toc413336205" localSheetId="5">'Fair Operating Practices'!#REF!</definedName>
    <definedName name="_Toc413336205" localSheetId="3">'Human Rights'!#REF!</definedName>
    <definedName name="_Toc413336205" localSheetId="2">'Key Implementation Requirements'!#REF!</definedName>
    <definedName name="_Toc413336205" localSheetId="1">Overview!$A$47</definedName>
    <definedName name="_Toc413336205" localSheetId="4">'Responsible Labor Practices'!#REF!</definedName>
    <definedName name="_Toc413336208" localSheetId="6">'Community Involvement &amp; Dev'!#REF!</definedName>
    <definedName name="_Toc413336208" localSheetId="5">'Fair Operating Practices'!#REF!</definedName>
    <definedName name="_Toc413336208" localSheetId="3">'Human Rights'!#REF!</definedName>
    <definedName name="_Toc413336208" localSheetId="2">'Key Implementation Requirements'!#REF!</definedName>
    <definedName name="_Toc413336208" localSheetId="1">Overview!#REF!</definedName>
    <definedName name="_Toc413336208" localSheetId="4">'Responsible Labor Practices'!#REF!</definedName>
    <definedName name="_Toc413336209" localSheetId="6">'Community Involvement &amp; Dev'!#REF!</definedName>
    <definedName name="_Toc413336209" localSheetId="5">'Fair Operating Practices'!#REF!</definedName>
    <definedName name="_Toc413336209" localSheetId="3">'Human Rights'!#REF!</definedName>
    <definedName name="_Toc413336209" localSheetId="2">'Key Implementation Requirements'!#REF!</definedName>
    <definedName name="_Toc413336209" localSheetId="1">Overview!#REF!</definedName>
    <definedName name="_Toc413336209" localSheetId="4">'Responsible Labor Practices'!#REF!</definedName>
    <definedName name="_xlnm.Print_Area" localSheetId="6">'Community Involvement &amp; Dev'!$A$1:$D$13</definedName>
    <definedName name="_xlnm.Print_Area" localSheetId="5">'Fair Operating Practices'!$A$1:$D$11</definedName>
    <definedName name="_xlnm.Print_Area" localSheetId="3">'Human Rights'!$A$1:$D$4</definedName>
    <definedName name="_xlnm.Print_Area" localSheetId="2">'Key Implementation Requirements'!$A$1:$D$48</definedName>
    <definedName name="_xlnm.Print_Area" localSheetId="1">Overview!$A$1:$E$203</definedName>
    <definedName name="_xlnm.Print_Area" localSheetId="4">'Responsible Labor Practices'!$A$1:$D$9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7" i="5" l="1"/>
  <c r="B106" i="5"/>
  <c r="C106" i="5"/>
  <c r="D106" i="5"/>
  <c r="E106" i="5"/>
  <c r="B107" i="5"/>
  <c r="C107" i="5"/>
  <c r="D107" i="5"/>
  <c r="E107" i="5"/>
  <c r="D42" i="5"/>
  <c r="B21" i="5" l="1"/>
  <c r="C21" i="5"/>
  <c r="D21" i="5"/>
  <c r="E21" i="5"/>
  <c r="E202" i="5" l="1"/>
  <c r="E203" i="5"/>
  <c r="E201" i="5"/>
  <c r="E198" i="5"/>
  <c r="E199" i="5"/>
  <c r="E197" i="5"/>
  <c r="E192" i="5"/>
  <c r="E193" i="5"/>
  <c r="E194" i="5"/>
  <c r="E191" i="5"/>
  <c r="E187" i="5"/>
  <c r="E188" i="5"/>
  <c r="E186" i="5"/>
  <c r="E181" i="5"/>
  <c r="E182" i="5"/>
  <c r="E180" i="5"/>
  <c r="E174" i="5"/>
  <c r="E175" i="5"/>
  <c r="E176" i="5"/>
  <c r="E177" i="5"/>
  <c r="E178" i="5"/>
  <c r="E173" i="5"/>
  <c r="E169" i="5"/>
  <c r="E168" i="5"/>
  <c r="E165" i="5"/>
  <c r="E166" i="5"/>
  <c r="E164" i="5"/>
  <c r="E160" i="5"/>
  <c r="E161" i="5"/>
  <c r="E159" i="5"/>
  <c r="E154" i="5"/>
  <c r="E155" i="5"/>
  <c r="E156" i="5"/>
  <c r="E157" i="5"/>
  <c r="E153" i="5"/>
  <c r="E145" i="5"/>
  <c r="E146" i="5"/>
  <c r="E147" i="5"/>
  <c r="E148" i="5"/>
  <c r="E149" i="5"/>
  <c r="E144" i="5"/>
  <c r="E141" i="5"/>
  <c r="E142" i="5"/>
  <c r="E140" i="5"/>
  <c r="E134" i="5"/>
  <c r="E135" i="5"/>
  <c r="E136" i="5"/>
  <c r="E137" i="5"/>
  <c r="E133" i="5"/>
  <c r="E128" i="5"/>
  <c r="E129" i="5"/>
  <c r="E130" i="5"/>
  <c r="E127" i="5"/>
  <c r="E124" i="5"/>
  <c r="E125" i="5"/>
  <c r="E123" i="5"/>
  <c r="E118" i="5"/>
  <c r="E119" i="5"/>
  <c r="E117" i="5"/>
  <c r="E111" i="5"/>
  <c r="E112" i="5"/>
  <c r="E113" i="5"/>
  <c r="E110" i="5"/>
  <c r="E101" i="5"/>
  <c r="E102" i="5"/>
  <c r="E103" i="5"/>
  <c r="E104" i="5"/>
  <c r="E105" i="5"/>
  <c r="E91" i="5"/>
  <c r="E92" i="5"/>
  <c r="E93" i="5"/>
  <c r="E94" i="5"/>
  <c r="E95" i="5"/>
  <c r="E96" i="5"/>
  <c r="E97" i="5"/>
  <c r="E98" i="5"/>
  <c r="E99" i="5"/>
  <c r="E100" i="5"/>
  <c r="E90" i="5"/>
  <c r="D90" i="5"/>
  <c r="E80" i="5"/>
  <c r="E81" i="5"/>
  <c r="E82" i="5"/>
  <c r="E83" i="5"/>
  <c r="E84" i="5"/>
  <c r="E85" i="5"/>
  <c r="E86" i="5"/>
  <c r="E79" i="5"/>
  <c r="E76" i="5"/>
  <c r="E73" i="5"/>
  <c r="E72" i="5"/>
  <c r="E66" i="5"/>
  <c r="E67" i="5"/>
  <c r="E68" i="5"/>
  <c r="E65" i="5"/>
  <c r="E62" i="5"/>
  <c r="E60" i="5"/>
  <c r="E59" i="5"/>
  <c r="E55" i="5"/>
  <c r="E56" i="5"/>
  <c r="E54" i="5"/>
  <c r="E50" i="5"/>
  <c r="E51" i="5"/>
  <c r="E49" i="5"/>
  <c r="E43" i="5"/>
  <c r="E44" i="5"/>
  <c r="E45" i="5"/>
  <c r="E42" i="5"/>
  <c r="E37" i="5"/>
  <c r="E38" i="5"/>
  <c r="E36" i="5"/>
  <c r="E30" i="5"/>
  <c r="E31" i="5"/>
  <c r="E32" i="5"/>
  <c r="E33" i="5"/>
  <c r="E29" i="5"/>
  <c r="E25" i="5"/>
  <c r="E26" i="5"/>
  <c r="E24" i="5"/>
  <c r="E18" i="5"/>
  <c r="E19" i="5"/>
  <c r="E20" i="5"/>
  <c r="E17" i="5"/>
  <c r="E14" i="5"/>
  <c r="E13" i="5"/>
  <c r="D203" i="5"/>
  <c r="D202" i="5"/>
  <c r="D201" i="5"/>
  <c r="D199" i="5"/>
  <c r="D198" i="5"/>
  <c r="D197" i="5"/>
  <c r="D194" i="5"/>
  <c r="D193" i="5"/>
  <c r="D192" i="5"/>
  <c r="D191" i="5"/>
  <c r="D188" i="5"/>
  <c r="D187" i="5"/>
  <c r="D186" i="5"/>
  <c r="D182" i="5"/>
  <c r="D181" i="5"/>
  <c r="D180" i="5"/>
  <c r="D178" i="5"/>
  <c r="D177" i="5"/>
  <c r="D176" i="5"/>
  <c r="D175" i="5"/>
  <c r="D174" i="5"/>
  <c r="D173" i="5"/>
  <c r="D169" i="5"/>
  <c r="D168" i="5"/>
  <c r="D166" i="5"/>
  <c r="D165" i="5"/>
  <c r="D164" i="5"/>
  <c r="D161" i="5"/>
  <c r="D160" i="5"/>
  <c r="D159" i="5"/>
  <c r="D157" i="5"/>
  <c r="D156" i="5"/>
  <c r="D155" i="5"/>
  <c r="D154" i="5"/>
  <c r="D153" i="5"/>
  <c r="D149" i="5"/>
  <c r="D148" i="5"/>
  <c r="D147" i="5"/>
  <c r="D146" i="5"/>
  <c r="D145" i="5"/>
  <c r="D144" i="5"/>
  <c r="D142" i="5"/>
  <c r="D141" i="5"/>
  <c r="D140" i="5"/>
  <c r="D137" i="5"/>
  <c r="D136" i="5"/>
  <c r="D135" i="5"/>
  <c r="D134" i="5"/>
  <c r="D133" i="5"/>
  <c r="D130" i="5"/>
  <c r="D129" i="5"/>
  <c r="D128" i="5"/>
  <c r="D127" i="5"/>
  <c r="D125" i="5"/>
  <c r="D124" i="5"/>
  <c r="D123" i="5"/>
  <c r="D119" i="5"/>
  <c r="D118" i="5"/>
  <c r="D117" i="5"/>
  <c r="D113" i="5"/>
  <c r="D112" i="5"/>
  <c r="D111" i="5"/>
  <c r="D110" i="5"/>
  <c r="D105" i="5"/>
  <c r="D104" i="5"/>
  <c r="D103" i="5"/>
  <c r="D102" i="5"/>
  <c r="D101" i="5"/>
  <c r="D100" i="5"/>
  <c r="D99" i="5"/>
  <c r="D98" i="5"/>
  <c r="D97" i="5"/>
  <c r="D96" i="5"/>
  <c r="D95" i="5"/>
  <c r="D94" i="5"/>
  <c r="D93" i="5"/>
  <c r="D92" i="5"/>
  <c r="D91" i="5"/>
  <c r="D86" i="5"/>
  <c r="D85" i="5"/>
  <c r="D84" i="5"/>
  <c r="D83" i="5"/>
  <c r="D82" i="5"/>
  <c r="D81" i="5"/>
  <c r="D80" i="5"/>
  <c r="D79" i="5"/>
  <c r="D76" i="5"/>
  <c r="D73" i="5"/>
  <c r="D72" i="5"/>
  <c r="D68" i="5"/>
  <c r="D67" i="5"/>
  <c r="D66" i="5"/>
  <c r="D65" i="5"/>
  <c r="D62" i="5"/>
  <c r="D60" i="5"/>
  <c r="D59" i="5"/>
  <c r="D56" i="5"/>
  <c r="D55" i="5"/>
  <c r="D54" i="5"/>
  <c r="D51" i="5"/>
  <c r="D50" i="5"/>
  <c r="D49" i="5"/>
  <c r="D45" i="5"/>
  <c r="D44" i="5"/>
  <c r="D43" i="5"/>
  <c r="E7" i="5"/>
  <c r="E8" i="5"/>
  <c r="E9" i="5"/>
  <c r="E10" i="5"/>
  <c r="E6" i="5"/>
  <c r="D38" i="5"/>
  <c r="D37" i="5"/>
  <c r="D36" i="5"/>
  <c r="D33" i="5"/>
  <c r="D32" i="5"/>
  <c r="D31" i="5"/>
  <c r="D30" i="5"/>
  <c r="D29" i="5"/>
  <c r="D26" i="5"/>
  <c r="D25" i="5"/>
  <c r="D24" i="5"/>
  <c r="D20" i="5"/>
  <c r="D19" i="5"/>
  <c r="D18" i="5"/>
  <c r="D17" i="5"/>
  <c r="D14" i="5"/>
  <c r="D13" i="5"/>
  <c r="D10" i="5"/>
  <c r="D9" i="5"/>
  <c r="D8" i="5"/>
  <c r="D7" i="5"/>
  <c r="D6" i="5"/>
  <c r="C203" i="5"/>
  <c r="C202" i="5"/>
  <c r="C201" i="5"/>
  <c r="C199" i="5"/>
  <c r="C198" i="5"/>
  <c r="C197" i="5"/>
  <c r="C194" i="5"/>
  <c r="C193" i="5"/>
  <c r="C192" i="5"/>
  <c r="C191" i="5"/>
  <c r="C188" i="5"/>
  <c r="C187" i="5"/>
  <c r="C186" i="5"/>
  <c r="C182" i="5"/>
  <c r="C181" i="5"/>
  <c r="C180" i="5"/>
  <c r="C178" i="5"/>
  <c r="C177" i="5"/>
  <c r="C176" i="5"/>
  <c r="C175" i="5"/>
  <c r="C174" i="5"/>
  <c r="C173" i="5"/>
  <c r="C169" i="5"/>
  <c r="C168" i="5"/>
  <c r="C166" i="5"/>
  <c r="C165" i="5"/>
  <c r="C164" i="5"/>
  <c r="C161" i="5"/>
  <c r="C160" i="5"/>
  <c r="C159" i="5"/>
  <c r="C157" i="5"/>
  <c r="C156" i="5"/>
  <c r="C155" i="5"/>
  <c r="C154" i="5"/>
  <c r="C153" i="5"/>
  <c r="C149" i="5"/>
  <c r="C148" i="5"/>
  <c r="C147" i="5"/>
  <c r="C146" i="5"/>
  <c r="C145" i="5"/>
  <c r="C144" i="5"/>
  <c r="C142" i="5"/>
  <c r="C141" i="5"/>
  <c r="C140" i="5"/>
  <c r="C137" i="5"/>
  <c r="C136" i="5"/>
  <c r="C135" i="5"/>
  <c r="C134" i="5"/>
  <c r="C133" i="5"/>
  <c r="C130" i="5"/>
  <c r="C129" i="5"/>
  <c r="C128" i="5"/>
  <c r="C127" i="5"/>
  <c r="C125" i="5"/>
  <c r="C124" i="5"/>
  <c r="C123" i="5"/>
  <c r="C119" i="5"/>
  <c r="C118" i="5"/>
  <c r="C117" i="5"/>
  <c r="C113" i="5"/>
  <c r="C112" i="5"/>
  <c r="C111" i="5"/>
  <c r="C110" i="5"/>
  <c r="C105" i="5"/>
  <c r="C104" i="5"/>
  <c r="C103" i="5"/>
  <c r="C102" i="5"/>
  <c r="C101" i="5"/>
  <c r="C100" i="5"/>
  <c r="C99" i="5"/>
  <c r="C98" i="5"/>
  <c r="C97" i="5"/>
  <c r="C96" i="5"/>
  <c r="C95" i="5"/>
  <c r="C94" i="5"/>
  <c r="C93" i="5"/>
  <c r="C92" i="5"/>
  <c r="C91" i="5"/>
  <c r="C90" i="5"/>
  <c r="C86" i="5"/>
  <c r="C85" i="5"/>
  <c r="C84" i="5"/>
  <c r="C83" i="5"/>
  <c r="C82" i="5"/>
  <c r="C81" i="5"/>
  <c r="C80" i="5"/>
  <c r="C79" i="5"/>
  <c r="C76" i="5"/>
  <c r="C73" i="5"/>
  <c r="C72" i="5"/>
  <c r="C68" i="5"/>
  <c r="C67" i="5"/>
  <c r="C66" i="5"/>
  <c r="C65" i="5"/>
  <c r="C62" i="5"/>
  <c r="C60" i="5"/>
  <c r="C59" i="5"/>
  <c r="C56" i="5"/>
  <c r="C55" i="5"/>
  <c r="C54" i="5"/>
  <c r="C51" i="5"/>
  <c r="C50" i="5"/>
  <c r="C49" i="5"/>
  <c r="C45" i="5"/>
  <c r="C44" i="5"/>
  <c r="C43" i="5"/>
  <c r="C42" i="5"/>
  <c r="C38" i="5"/>
  <c r="C37" i="5"/>
  <c r="C36" i="5"/>
  <c r="C33" i="5"/>
  <c r="C32" i="5"/>
  <c r="C31" i="5"/>
  <c r="C30" i="5"/>
  <c r="C29" i="5"/>
  <c r="C26" i="5"/>
  <c r="C25" i="5"/>
  <c r="C24" i="5"/>
  <c r="C20" i="5"/>
  <c r="C19" i="5"/>
  <c r="C18" i="5"/>
  <c r="C17" i="5"/>
  <c r="C14" i="5"/>
  <c r="C13" i="5"/>
  <c r="C10" i="5"/>
  <c r="C9" i="5"/>
  <c r="C8" i="5"/>
  <c r="C7" i="5"/>
  <c r="C6" i="5"/>
  <c r="B113" i="5"/>
  <c r="B112" i="5"/>
  <c r="B111" i="5"/>
  <c r="B110" i="5"/>
  <c r="B105" i="5"/>
  <c r="B104" i="5"/>
  <c r="B103" i="5"/>
  <c r="B102" i="5"/>
  <c r="B101" i="5"/>
  <c r="B100" i="5"/>
  <c r="B99" i="5"/>
  <c r="B98" i="5"/>
  <c r="B97" i="5"/>
  <c r="B96" i="5"/>
  <c r="B95" i="5"/>
  <c r="B94" i="5"/>
  <c r="B93" i="5"/>
  <c r="B92" i="5"/>
  <c r="B91" i="5"/>
  <c r="B90" i="5"/>
  <c r="B86" i="5"/>
  <c r="B85" i="5"/>
  <c r="B84" i="5"/>
  <c r="B83" i="5"/>
  <c r="B82" i="5"/>
  <c r="B81" i="5"/>
  <c r="B80" i="5"/>
  <c r="B79" i="5"/>
  <c r="B76" i="5"/>
  <c r="B73" i="5"/>
  <c r="B72" i="5"/>
  <c r="D126" i="5" l="1"/>
  <c r="D122" i="5"/>
  <c r="D116" i="5"/>
  <c r="C64" i="5"/>
  <c r="D28" i="5"/>
  <c r="C28" i="5"/>
  <c r="B62" i="5"/>
  <c r="D121" i="5" l="1"/>
  <c r="D109" i="5"/>
  <c r="C126" i="5"/>
  <c r="C35" i="5"/>
  <c r="D64" i="5"/>
  <c r="D35" i="5"/>
  <c r="C58" i="5"/>
  <c r="C109" i="5"/>
  <c r="C116" i="5"/>
  <c r="C122" i="5"/>
  <c r="C48" i="5"/>
  <c r="C53" i="5"/>
  <c r="C200" i="5"/>
  <c r="C196" i="5" s="1"/>
  <c r="D200" i="5"/>
  <c r="D196" i="5" s="1"/>
  <c r="C190" i="5"/>
  <c r="D190" i="5"/>
  <c r="C185" i="5"/>
  <c r="D185" i="5"/>
  <c r="C179" i="5"/>
  <c r="D179" i="5"/>
  <c r="C172" i="5"/>
  <c r="D172" i="5"/>
  <c r="C167" i="5"/>
  <c r="C163" i="5" s="1"/>
  <c r="D167" i="5"/>
  <c r="D163" i="5" s="1"/>
  <c r="C158" i="5"/>
  <c r="D158" i="5"/>
  <c r="C152" i="5"/>
  <c r="D152" i="5"/>
  <c r="C143" i="5"/>
  <c r="C139" i="5" s="1"/>
  <c r="D143" i="5"/>
  <c r="D139" i="5" s="1"/>
  <c r="C132" i="5"/>
  <c r="D132" i="5"/>
  <c r="C88" i="5"/>
  <c r="D88" i="5"/>
  <c r="B56" i="5"/>
  <c r="C89" i="5"/>
  <c r="D89" i="5"/>
  <c r="C78" i="5"/>
  <c r="D78" i="5"/>
  <c r="C75" i="5"/>
  <c r="D75" i="5"/>
  <c r="C71" i="5"/>
  <c r="D71" i="5"/>
  <c r="B201" i="5"/>
  <c r="B187" i="5"/>
  <c r="B188" i="5"/>
  <c r="B191" i="5"/>
  <c r="B192" i="5"/>
  <c r="B193" i="5"/>
  <c r="B194" i="5"/>
  <c r="B197" i="5"/>
  <c r="B198" i="5"/>
  <c r="B199" i="5"/>
  <c r="B202" i="5"/>
  <c r="B203" i="5"/>
  <c r="B186" i="5"/>
  <c r="B118" i="5"/>
  <c r="B119" i="5"/>
  <c r="B123" i="5"/>
  <c r="B124" i="5"/>
  <c r="B125" i="5"/>
  <c r="B127" i="5"/>
  <c r="B128" i="5"/>
  <c r="B129" i="5"/>
  <c r="B130" i="5"/>
  <c r="B133" i="5"/>
  <c r="B134" i="5"/>
  <c r="B135" i="5"/>
  <c r="B136" i="5"/>
  <c r="B137" i="5"/>
  <c r="B140" i="5"/>
  <c r="B141" i="5"/>
  <c r="B142" i="5"/>
  <c r="B144" i="5"/>
  <c r="B145" i="5"/>
  <c r="B146" i="5"/>
  <c r="B147" i="5"/>
  <c r="B148" i="5"/>
  <c r="B149" i="5"/>
  <c r="B153" i="5"/>
  <c r="B154" i="5"/>
  <c r="B155" i="5"/>
  <c r="B156" i="5"/>
  <c r="B157" i="5"/>
  <c r="B159" i="5"/>
  <c r="B160" i="5"/>
  <c r="B161" i="5"/>
  <c r="B164" i="5"/>
  <c r="B165" i="5"/>
  <c r="B166" i="5"/>
  <c r="B168" i="5"/>
  <c r="E167" i="5"/>
  <c r="E163" i="5" s="1"/>
  <c r="B169" i="5"/>
  <c r="B173" i="5"/>
  <c r="B174" i="5"/>
  <c r="B175" i="5"/>
  <c r="B176" i="5"/>
  <c r="B177" i="5"/>
  <c r="B178" i="5"/>
  <c r="B180" i="5"/>
  <c r="B181" i="5"/>
  <c r="B182" i="5"/>
  <c r="E75" i="5"/>
  <c r="D41" i="5"/>
  <c r="C41" i="5"/>
  <c r="B75" i="5"/>
  <c r="B42" i="5"/>
  <c r="D53" i="5"/>
  <c r="B65" i="5"/>
  <c r="B66" i="5"/>
  <c r="B67" i="5"/>
  <c r="B68" i="5"/>
  <c r="B60" i="5"/>
  <c r="B59" i="5"/>
  <c r="B54" i="5"/>
  <c r="B55" i="5"/>
  <c r="B51" i="5"/>
  <c r="B50" i="5"/>
  <c r="B49" i="5"/>
  <c r="B43" i="5"/>
  <c r="E158" i="5" l="1"/>
  <c r="E58" i="5"/>
  <c r="B48" i="5"/>
  <c r="E172" i="5"/>
  <c r="B158" i="5"/>
  <c r="E126" i="5"/>
  <c r="C151" i="5"/>
  <c r="C121" i="5"/>
  <c r="D151" i="5"/>
  <c r="B122" i="5"/>
  <c r="B143" i="5"/>
  <c r="B139" i="5" s="1"/>
  <c r="B126" i="5"/>
  <c r="D171" i="5"/>
  <c r="C171" i="5"/>
  <c r="E179" i="5"/>
  <c r="E200" i="5"/>
  <c r="E196" i="5" s="1"/>
  <c r="E64" i="5"/>
  <c r="E185" i="5"/>
  <c r="E48" i="5"/>
  <c r="B88" i="5"/>
  <c r="B78" i="5"/>
  <c r="E143" i="5"/>
  <c r="E139" i="5" s="1"/>
  <c r="E132" i="5"/>
  <c r="B116" i="5"/>
  <c r="E190" i="5"/>
  <c r="B53" i="5"/>
  <c r="B109" i="5"/>
  <c r="E88" i="5"/>
  <c r="B71" i="5"/>
  <c r="E152" i="5"/>
  <c r="B64" i="5"/>
  <c r="E89" i="5"/>
  <c r="E78" i="5"/>
  <c r="E71" i="5"/>
  <c r="B179" i="5"/>
  <c r="B172" i="5"/>
  <c r="B167" i="5"/>
  <c r="B163" i="5" s="1"/>
  <c r="B152" i="5"/>
  <c r="B132" i="5"/>
  <c r="B200" i="5"/>
  <c r="B196" i="5" s="1"/>
  <c r="B190" i="5"/>
  <c r="B185" i="5"/>
  <c r="C47" i="5"/>
  <c r="E109" i="5"/>
  <c r="E116" i="5"/>
  <c r="E53" i="5"/>
  <c r="E122" i="5"/>
  <c r="B89" i="5"/>
  <c r="E41" i="5"/>
  <c r="B58" i="5"/>
  <c r="D58" i="5"/>
  <c r="D48" i="5"/>
  <c r="B44" i="5"/>
  <c r="B45" i="5"/>
  <c r="E151" i="5" l="1"/>
  <c r="E121" i="5"/>
  <c r="B151" i="5"/>
  <c r="E171" i="5"/>
  <c r="B121" i="5"/>
  <c r="B171" i="5"/>
  <c r="B47" i="5"/>
  <c r="B41" i="5"/>
  <c r="E47" i="5"/>
  <c r="D47" i="5"/>
  <c r="B38" i="5"/>
  <c r="B37" i="5"/>
  <c r="B36" i="5"/>
  <c r="B33" i="5"/>
  <c r="B32" i="5"/>
  <c r="B31" i="5"/>
  <c r="B30" i="5"/>
  <c r="B29" i="5"/>
  <c r="B26" i="5"/>
  <c r="B25" i="5"/>
  <c r="B24" i="5"/>
  <c r="B20" i="5"/>
  <c r="B19" i="5"/>
  <c r="B18" i="5"/>
  <c r="B17" i="5"/>
  <c r="B14" i="5"/>
  <c r="B13" i="5"/>
  <c r="B7" i="5"/>
  <c r="B8" i="5"/>
  <c r="B9" i="5"/>
  <c r="B10" i="5"/>
  <c r="B6" i="5"/>
  <c r="B35" i="5" l="1"/>
  <c r="E28" i="5"/>
  <c r="B28" i="5"/>
  <c r="B23" i="5"/>
  <c r="B16" i="5"/>
  <c r="E35" i="5"/>
  <c r="B5" i="5"/>
  <c r="B12" i="5"/>
  <c r="E12" i="5"/>
  <c r="E16" i="5"/>
  <c r="E5" i="5"/>
  <c r="E23" i="5"/>
  <c r="D23" i="5" l="1"/>
  <c r="C23" i="5"/>
  <c r="D16" i="5"/>
  <c r="C16" i="5"/>
  <c r="D12" i="5"/>
  <c r="C12" i="5"/>
  <c r="C5" i="5" l="1"/>
  <c r="D5" i="5"/>
</calcChain>
</file>

<file path=xl/sharedStrings.xml><?xml version="1.0" encoding="utf-8"?>
<sst xmlns="http://schemas.openxmlformats.org/spreadsheetml/2006/main" count="395" uniqueCount="191">
  <si>
    <t xml:space="preserve">Yes </t>
  </si>
  <si>
    <t>No</t>
  </si>
  <si>
    <t>Human Rights</t>
  </si>
  <si>
    <t>HuRi1 - HUMAN RIGHTS POLICY STATEMENT</t>
  </si>
  <si>
    <t>2.2 Prevent and Mitigate</t>
  </si>
  <si>
    <t>2.1  Human Rights Risk Assessment</t>
  </si>
  <si>
    <t>2.3 Tracking Effectiveness</t>
  </si>
  <si>
    <t>HuRi3 - REMEDIATION</t>
  </si>
  <si>
    <t>Fair Operating Practices</t>
  </si>
  <si>
    <t>FOP2 - ANTI-CORRUPTION &amp; BRIBERY</t>
  </si>
  <si>
    <t>FOP3 - FAIR COMPETITION</t>
  </si>
  <si>
    <t>Community Involvement and Development</t>
  </si>
  <si>
    <t>Key Implementation Requirements</t>
  </si>
  <si>
    <t>A.I.S.E. Social Responsibility Guidance Assessment</t>
  </si>
  <si>
    <t xml:space="preserve">Responsible Labor Practices </t>
  </si>
  <si>
    <t>KIR1 - SUSTAINABILITY VISION &amp; GOVERNANCE STRUCTURE</t>
  </si>
  <si>
    <t>KIR2 - RISK ASSESSMENT</t>
  </si>
  <si>
    <t>KIR3 - STRATEGIC STAKEHOLDER ENGAGEMENT</t>
  </si>
  <si>
    <t>KIR4 - MATERIALITY ANALYSIS</t>
  </si>
  <si>
    <t>KIR5 - PERFORMANCE MANAGEMENT</t>
  </si>
  <si>
    <t>• wages and all forms of remuneration, benefits</t>
  </si>
  <si>
    <t>• hours of work, weekly rest</t>
  </si>
  <si>
    <t>• holidays, paid annual leave</t>
  </si>
  <si>
    <t>• maternity and paternity protection / leave</t>
  </si>
  <si>
    <t>• childcare</t>
  </si>
  <si>
    <t xml:space="preserve">• health and safety </t>
  </si>
  <si>
    <t xml:space="preserve">• informing and/or training employees and representatives on the policy </t>
  </si>
  <si>
    <t>•  Risk assessment</t>
  </si>
  <si>
    <t>•  policy to tackle most imminent risks</t>
  </si>
  <si>
    <t>•  a policy that takes into consideration products' and/or producers' ethical, social, environmental, human rights and fair operating procedures and/or performance</t>
  </si>
  <si>
    <t>•  Appropriate and easily accessible information for suppliers</t>
  </si>
  <si>
    <t>•  Buyer trainings</t>
  </si>
  <si>
    <t>•  Monitoring and / or audit of suppliers</t>
  </si>
  <si>
    <t>FOP5 - RESPONSIBLE PURCHASING AND SUPPLY CHAIN</t>
  </si>
  <si>
    <t>FOP6 - RESPECT FOR PROPERTY RIGHTS</t>
  </si>
  <si>
    <t>FOP7 - RESPONSIBLE GROWTH AND INNOVATION</t>
  </si>
  <si>
    <t>1.1 Is sustainability (governance, social and environmental dimensions) included in your company vision?</t>
  </si>
  <si>
    <t>1.2 Do you have a statement on your company`s sustainability vision signed by your highest executive?</t>
  </si>
  <si>
    <t>1.4 Do you have a dedicated role managing sustainability in your company?</t>
  </si>
  <si>
    <t>1.5 Do you have a committee on sustainability reviewing results periodically composed of or reporting to the highest governing body of your company?</t>
  </si>
  <si>
    <t>3.1 Do you have a formal mapping of your most relevant stakeholders?</t>
  </si>
  <si>
    <t>3.3 Do you have an internal system to keep track of these stakeholders and the issues they are dealing with that could potentially influence your business?</t>
  </si>
  <si>
    <t xml:space="preserve">3.4 Do you organize at least once a year a face-to-face or other type of dialogue with these stakeholders to understand their expectations and using this input to shape your company strategy for next year or on longer term? </t>
  </si>
  <si>
    <t>4.1 Are your prioritizing internally sustainability and regular business issues identified through your daily work and through your stakeholder engagement process?</t>
  </si>
  <si>
    <t>4.2 Are you verifying the results of this prioritization with a select group of stakeholders? (external validation)</t>
  </si>
  <si>
    <t>4.3 Are you using your final list of priority material sustainability and regular business issues to inform strategy-making?</t>
  </si>
  <si>
    <t>5.1 Do you have a policy for each of the material sustainability issues / topics identified in your strategy (hopefully following stakeholder engagement and materiality analysis processes above)?</t>
  </si>
  <si>
    <t>5.2 Do you set targets for each of these material issues / topics?</t>
  </si>
  <si>
    <t>5.3 Do you set KPIs for each of these material issues / topics?</t>
  </si>
  <si>
    <t>5.4 Are you using a management system to control, manage and measure performance?</t>
  </si>
  <si>
    <t>5.5 Is sustainability one of the elements taken into consideration in top managers` remuneration?</t>
  </si>
  <si>
    <t>KIR6 - EXTERNAL REPORTING</t>
  </si>
  <si>
    <t>6.1 Do you publish a sustainability report?</t>
  </si>
  <si>
    <t>1.1 Do you have a written HuRi policy statement signed by the highest executive of the company? (It can be a stand-alone statement or part of company statement of mission, values or Social Responsibility policy.)</t>
  </si>
  <si>
    <t>1.2 Is the statement reflected in operational policies and procedures? (e.g. employee manuals, code of conduct, etc.)</t>
  </si>
  <si>
    <t>2.4 Communicate: Are you communicating externally on HuRi performance (according to KPIs), either separately or in sustainability / integrated report?</t>
  </si>
  <si>
    <t>3.2 Are you setting internal safeguards and conducting awareness raising activities for employees on fair competition?</t>
  </si>
  <si>
    <t>4.2 Are you informing customers about principles and issues of social responsibility and their potential impact?</t>
  </si>
  <si>
    <t>6.1 Do you pay fair compensation for all property acquired or used (be it intellectual or physical)?</t>
  </si>
  <si>
    <t>7.2 Are you engaging in partnerships across sectors and with other organizations in order to advance and spread technological developments?</t>
  </si>
  <si>
    <t>7.3 Are you, where possible and if economically viable considering adopting practices that allow for technology transfer and diffusion?</t>
  </si>
  <si>
    <t xml:space="preserve">1.1 Are you fulfilling all your tax obligations as required by law in a transparent manner? </t>
  </si>
  <si>
    <t>3.3 Do you have a system in place to collect and address complaints from external stakeholders?</t>
  </si>
  <si>
    <t>Not sure</t>
  </si>
  <si>
    <t>A.I.S.E. Social Responsibility Assessment Overview</t>
  </si>
  <si>
    <t>2.1 Do you have a formal risk assessment procedure where you are taking sustainability (i.e. all chapters of the SR Guidance and environment) into account within the boundaries of your company operations?</t>
  </si>
  <si>
    <t>2.2 Do you have a formal risk assessment procedure where you are taking sustainability (i.e. all chapters of the SR Guidance and environment) into account within the boundaries of your value chain? (suppliers, supply chain)</t>
  </si>
  <si>
    <t>3.2 Do you prioritize these stakeholders according to their level of importance / influence to your business?</t>
  </si>
  <si>
    <t>6.2 Are you using a sustainability reporting framework (GRI, UN Global Compact, etc)</t>
  </si>
  <si>
    <t>6+ Do you publish an intergrated sustainability and annual report?</t>
  </si>
  <si>
    <t>1.3 Is the statement easily accessible for employees?</t>
  </si>
  <si>
    <t>HuRi2 - HUMAN RIGHTS DUE DILIGENCE</t>
  </si>
  <si>
    <t>3.1 Do you have a system in place to collect and address internal complaints from employees?</t>
  </si>
  <si>
    <t>3.4 Does your external complaint mechanism meet the effectiveness criteria?</t>
  </si>
  <si>
    <t>2.1 Are you approaching  anti-corruption and bribery systematically in both political and business relationships having established the following processes:</t>
  </si>
  <si>
    <t>1.2+ Do you have a responsible tax policy?</t>
  </si>
  <si>
    <t>1.3+ Are you reporting on a responsible tax payment regime and performance?</t>
  </si>
  <si>
    <t>Not Applicable</t>
  </si>
  <si>
    <t>2.2 Are you reporting on any of the following indicators?</t>
  </si>
  <si>
    <t>3.1 Can you responsibly assert that you are conducting all activities in compliance with relevant competition laws and regulations, and have your highest executive approve of this statement with his signature?</t>
  </si>
  <si>
    <t>3.3 Are you analyzing the social context of the country where you are doing business in order to avoid risks of unfair competition? Avoid the risk of e.g. taking advantage of social conditions like poverty?</t>
  </si>
  <si>
    <t>3.4 Are you reporting on programs to safeguard fair competition in all your operations?</t>
  </si>
  <si>
    <t>3.5 Are you reporting on total number of legal actions for anti-competitive behavior, anti-trust, and monopoly practices and their outcomes?</t>
  </si>
  <si>
    <t>4.1 Do you have a policy which promotes fair marketing, selling and contracting practices?</t>
  </si>
  <si>
    <t>FOP4 - RESPONSIBLE SELLING</t>
  </si>
  <si>
    <t>4.3 Is you fair marketing policy publicly available?</t>
  </si>
  <si>
    <t>4.4 Are you reporting on any of the following indicators?</t>
  </si>
  <si>
    <t>•  Percentage of significant product and service categories for which health and safety impacts are assessed for improvement (GRI G4-PR1)</t>
  </si>
  <si>
    <t>•  Total number of incidents of non-compliance with regulations and voluntary codes concerning the health and safety impacts of products and services during their life cycle, by type of outcomes (GRI G4-PR2)</t>
  </si>
  <si>
    <t>•  Type of product and service information required by the organization’s procedures for product and service information and labeling, and percentage of significant product and service categories subject to such information requirements (GRI G4-PR3)</t>
  </si>
  <si>
    <t>•  Total number of incidents of non-compliance with regulations and voluntary codes concerning product and service information and labeling, by type of outcomes (GRI G4-PR4)</t>
  </si>
  <si>
    <t>•  Results of surveys measuring customer satisfaction (GRI G4-PR5)</t>
  </si>
  <si>
    <t>•  Total number and percentage and of operations assessed for risks related to corruption and the significant risks identified (GRI G4-SO3)</t>
  </si>
  <si>
    <t>•  Communication and training on anti-corruption policies and procedures (GRI G4-SO4)</t>
  </si>
  <si>
    <t>•  Confirmed incidents of corruption and actions taken (GRI G4-SO5)</t>
  </si>
  <si>
    <t>2.3 Are you reporting on the total value of political contributions by country and recipient/beneficiary? (GRI G4-SO6)</t>
  </si>
  <si>
    <t>Evidence</t>
  </si>
  <si>
    <t>Explanation</t>
  </si>
  <si>
    <t>5.1 Do you have a responsible purchasing framework that applies to all potential and existing suppliers and buyers comprising the following elements:</t>
  </si>
  <si>
    <t>5.2 Are you engaging your suppliers to strengthen their capacities and / or supporting their proper legal compliance?</t>
  </si>
  <si>
    <t>5.3 Are you reporting on any of the following indicators?</t>
  </si>
  <si>
    <t>•  Percentage of suppliers that were screened using environmental, labor practices and human rights criteria (GRI G4-EN32, G4-LA14, G4-HR10)</t>
  </si>
  <si>
    <t>•  Proportion of spending on local suppliers at significant locations of operation (GRI G4-EC9)</t>
  </si>
  <si>
    <t>•  Significant actual and potential negative environmental, social (especially labor practices) and human rights impacts in the supply chain and actions taken 
(GRI G4-EN33, G4-LA15, G4-HR11, G4-SO10)</t>
  </si>
  <si>
    <t>6.4 Are you reporting on any of the following indicators?</t>
  </si>
  <si>
    <t>•  Total number of incidents of violations involving rights of indigenous peoples and actions taken (GRI G4-HR8)</t>
  </si>
  <si>
    <t>•  Total number of legal actions for anti-competitive behavior, anti-trust, and monopoly practices and their outcomes (GRI G4-SO7)</t>
  </si>
  <si>
    <t xml:space="preserve">7.1 Are you in any way contributing to the development of new technologies which </t>
  </si>
  <si>
    <t>•  Are innovative in reacting to new challenges?</t>
  </si>
  <si>
    <t>• Which help address social and local specific issues?</t>
  </si>
  <si>
    <t>• Which help address environmental issues (in considering low temperature washing, lower water consumption, optimization of the resources, leading to good hygienic and cleanliness results)?</t>
  </si>
  <si>
    <t>7.4 Are you integrating criteria on the creation of employment and / or poverty reduction in investment decisions?</t>
  </si>
  <si>
    <t>•  Monetary value of significant fines for non-compliance with laws and regulations concerning the provision and use of products and services (GRI G4-PR9)</t>
  </si>
  <si>
    <t>7.5 Are you reporting on any of the following indicators?</t>
  </si>
  <si>
    <t>• Significant indirect economic impacts, including the extent of impacts (GRI G4-EC8)</t>
  </si>
  <si>
    <t>• Financial implications and other risks and opportunities for the organization’s activities due to climate change (GRI G4-EC2)</t>
  </si>
  <si>
    <t>• Development and impact of infrastructure investments and services supported (GRI G4-EC7)</t>
  </si>
  <si>
    <t>• Community investment figures (GRI G4-EC1)</t>
  </si>
  <si>
    <t>• Percentage of operations with implemented local community engagement, impact assessments, and development programs (GRI G4-SO1)</t>
  </si>
  <si>
    <t>• Number of grievances about impacts on society files, addressed, and resolved through formal grievance mechanisms (GRI G4-SO11)</t>
  </si>
  <si>
    <t>RLB1 - DECENT WORK - HR Policy and statistics</t>
  </si>
  <si>
    <t>1.1 Do you have an HR policy?</t>
  </si>
  <si>
    <t>1.2 Are you keeping statistics that allow you to fulfill all the data requirements asked in the SR Guidance? (wage, gender, etc)</t>
  </si>
  <si>
    <t>RLB2 - DECENT WORK - Job Creation</t>
  </si>
  <si>
    <t>2.1 Are you considering social criteria in the selection of agencies providing temporary workforce?</t>
  </si>
  <si>
    <t>RLB3 - DECENT WORK - Rights at work</t>
  </si>
  <si>
    <t>3.1 Are you providing in all countries of operation equal pay for work of equal value to all employees regardless of their gender, age, ethnic background, etc.)?</t>
  </si>
  <si>
    <t>3.2 Are you reporting on the ratio of basic salary and remuneration of women to men by employee category, by significant locations of operation? (GRI G4-LA13)</t>
  </si>
  <si>
    <t>3.4 Are you reporting on activities that allow for screening child labor free working conditions? (GRI G4-HR5)</t>
  </si>
  <si>
    <t xml:space="preserve">3.6 Are you reporting on activities that allow for a harassment-free environment in all operation sites? </t>
  </si>
  <si>
    <t>3.8 Are you reporting on the total number of incidents of discrimination and corrective actions taken? (GRI G4-HR3)</t>
  </si>
  <si>
    <t>RLB4 - DECENT WORK - Social protection and social dialogue</t>
  </si>
  <si>
    <t xml:space="preserve">4.5 Are you manageing changes in operations (e.g. closures, etc) responsibly, so as to avoid adverse effects on employees by applying measures that may even go over legal requirements to allow for smooth transition? (e.g. provide reasonable notice, timely information, etc.) </t>
  </si>
  <si>
    <t>4.6 Are you reporting on measures taken for responsible management of such changes? E.g. on minimum notice periods regarding operational changes, including whether these are specified in collective agreements? (GRI G4-LA04)</t>
  </si>
  <si>
    <t>4.8 Are you internally monitoring and acting on incidents that could represent a breach to freedom of association or the collective agreement?</t>
  </si>
  <si>
    <t>4.9 Are you reporting on incidents that can represent a breach to freedom of association or the collective agreement? (GRI G4-HR4)</t>
  </si>
  <si>
    <t>4.1 Are you fully compliant with legislative requirements, collective agreements, industry code of conducts signed in (score each item below separately):</t>
  </si>
  <si>
    <t>4.2 Are you monitoring and internally acting on incidents that could represent a breach to the above legal / industry code of conduct requirements?</t>
  </si>
  <si>
    <t>4.3 Are you checking health and safety measures against the  A.I.S.E. Charter for Sustainable Cleaning Sustainability Procedures (CSP) E 'Occupational health and safety management' chapter?</t>
  </si>
  <si>
    <t>4.4 Are you collecting data and reporting on type of injury and rates of injury, occupational diseases, lost days, and absenteeism, and total number of work-related fatalities, by region and by gender? (GRI G4-LA06)</t>
  </si>
  <si>
    <t>4.10 Do you grant appropriate access to workers representatives in order to perform their role and to obtain information that will allow them to have a true and fair picture of the organization's finances and activities?</t>
  </si>
  <si>
    <t>4.11 Are you contributing to the superannuation and pensions of your employees?</t>
  </si>
  <si>
    <t>RLB5 - HUMAN DEVELOPMENT AND TRAINING IN THE WORKPLACE</t>
  </si>
  <si>
    <t>5.1 Do you have a learning and development plan that provides training opportunities to all employees according to their needs?</t>
  </si>
  <si>
    <t>5.2 Are you reporting on information such as e.g. average hours of training per year per employee by gender, and by employee category or percentage of employees receiving regular performance and career development reviews, by gender and by employee category? (GRI G4-LA9 &amp; G4-LA11)</t>
  </si>
  <si>
    <t>5.3 Do you have programs for skills management and lifelong learning that support the continued employability of employees and assist them in managing career ending?</t>
  </si>
  <si>
    <t>5.4 Are you reporting on such programs? (GRI G4-LA10)</t>
  </si>
  <si>
    <t>CID1 - COMMUNITY INVOLVEMENT FRAMEWORK AND STRATEGY - Selection</t>
  </si>
  <si>
    <t>1.1 Are you consulting relevant representatives of community groups and stakeholders to priroitize projects?</t>
  </si>
  <si>
    <t>1.2 Are you considering contributing to policy formulation and development programs?</t>
  </si>
  <si>
    <t>1.3 Are you consulting relevant representatives of community groups and stakeholders when these are affected by a community involvement / development project?</t>
  </si>
  <si>
    <t>CID2 - COMMUNITY INVOLVEMENT FRAMEWORK AND STRATEGY - Planning</t>
  </si>
  <si>
    <t>CID3 - COMMUNITY INVOLVEMENT FRAMEWORK AND STRATEGY -  Implementation</t>
  </si>
  <si>
    <t>3.1 Are you involving community stakeholders in monitoring, evaluating, communicating and improving activities?</t>
  </si>
  <si>
    <t>3.2 Are you encouraging and supporting community service volunteerism in your organization?</t>
  </si>
  <si>
    <t>3.4 Are you reporting on any of the following indicators?</t>
  </si>
  <si>
    <t>• Do you have a clear internal decision-making lines / decision tree, budget allocations and oversight processes when it comes to managing human rights?</t>
  </si>
  <si>
    <t>• Have you set HuRi key performance indicator(s)?</t>
  </si>
  <si>
    <t>• Do you have a system, where you can log and track HuRi incidents and the internal response to these?</t>
  </si>
  <si>
    <t>• Are you conducting  specific HuRi risk assessment prior to new business activities or contracts?</t>
  </si>
  <si>
    <t>• Does the HuRi risk assessment cover also the activities of your business partners?</t>
  </si>
  <si>
    <t>Action item</t>
  </si>
  <si>
    <r>
      <rPr>
        <b/>
        <sz val="10"/>
        <rFont val="Arial"/>
        <family val="2"/>
      </rPr>
      <t xml:space="preserve">ANSWERING THE SELF-ASSESSMENT QUESTIONNAIRE
YES: </t>
    </r>
    <r>
      <rPr>
        <sz val="10"/>
        <rFont val="Arial"/>
        <family val="2"/>
      </rPr>
      <t xml:space="preserve">every 'yes' answer needs to have an evidence backing it up. Evidence can be reference to an internal policy, an ongoing internal activity developing processes or isntruments required by the particular entry in the SR Guidance, external information on the website or in a (sustainability, annual or other) report. If evidence is provided, the corresponding cell in the Overview sheet turns green. If not, a notification will ask for evidence.
</t>
    </r>
    <r>
      <rPr>
        <b/>
        <sz val="10"/>
        <rFont val="Arial"/>
        <family val="2"/>
      </rPr>
      <t>NO</t>
    </r>
    <r>
      <rPr>
        <sz val="10"/>
        <rFont val="Arial"/>
        <family val="2"/>
      </rPr>
      <t xml:space="preserve">: A 'no' answer is attrbiuted a red cell in 'No' column of the Overview sheet. We recommend adding an evidence, or an action item that will improve the situation, but this is not compulsory. 
</t>
    </r>
    <r>
      <rPr>
        <b/>
        <sz val="10"/>
        <rFont val="Arial"/>
        <family val="2"/>
      </rPr>
      <t>NOT SURE</t>
    </r>
    <r>
      <rPr>
        <sz val="10"/>
        <rFont val="Arial"/>
        <family val="2"/>
      </rPr>
      <t xml:space="preserve">: we know that not all situations can be answered by 'yes' or 'no', so we left a possibility for the person(s) filling in the assessment to flag an area that they have not enough information to judge. If no one in the company has enough information to comfortably answer 'yes' or 'no', the action on this point would probably be to research the topic and report on possible actions to take.
</t>
    </r>
    <r>
      <rPr>
        <b/>
        <sz val="10"/>
        <rFont val="Arial"/>
        <family val="2"/>
      </rPr>
      <t>NOT APPLICABLE</t>
    </r>
    <r>
      <rPr>
        <sz val="10"/>
        <rFont val="Arial"/>
        <family val="2"/>
      </rPr>
      <t xml:space="preserve">: you can decide wether an item is not applicable for your company. This, however, will need a good explanation, which you will have to provide together with the answer. If explanation is provided,  the corresponding cell in the Overview sheet turns orange. If not, a notification will ask for explanation.
</t>
    </r>
    <r>
      <rPr>
        <b/>
        <i/>
        <sz val="10"/>
        <rFont val="Arial"/>
        <family val="2"/>
      </rPr>
      <t xml:space="preserve">Please provide only one answer to a question. </t>
    </r>
    <r>
      <rPr>
        <sz val="10"/>
        <rFont val="Arial"/>
        <family val="2"/>
      </rPr>
      <t xml:space="preserve">This is not controlled automatically, i.e. technically speaking it is possible to provide a 'Yes' and a 'No' answer at the same time, but will not make much sense to the readers of the assessment overview.
Answers need to be provided on the sheets representing each chapter of the guidance. The 'Overview' sheet will automatically calculate the input and notify the reviewer where evidence is still needed.
In-cell bars at the level of indicators (e.g. KIR1, HuRi1, etc.) show how many answers were given compared to total answers in each category above. This can provide managers a quick overview of main topics, without having to look into the details.
</t>
    </r>
    <r>
      <rPr>
        <b/>
        <sz val="10"/>
        <rFont val="Arial"/>
        <family val="2"/>
      </rPr>
      <t xml:space="preserve">COLOR CODING
</t>
    </r>
    <r>
      <rPr>
        <sz val="10"/>
        <rFont val="Arial"/>
        <family val="2"/>
      </rPr>
      <t xml:space="preserve">Key Implementation requirements and the chapters of the SR Guidance (also included in the CSP) are color-coded separately.
There are questions in </t>
    </r>
    <r>
      <rPr>
        <i/>
        <sz val="10"/>
        <rFont val="Arial"/>
        <family val="2"/>
      </rPr>
      <t>italics, which refer to developing, forward-looking trends that would only pioneering companies are implementing</t>
    </r>
    <r>
      <rPr>
        <sz val="10"/>
        <rFont val="Arial"/>
        <family val="2"/>
      </rPr>
      <t>. We thought these can serve as goo indications on such trends, but would not be clear requirements for A.I.S.E member companies.
Each question is attributed a score of 1 or 0 according to the instructions above. 
The scores are aggregated on an indicator and chapter level to show overall performance.</t>
    </r>
  </si>
  <si>
    <t>KIR6 - EXTERNAL REPORTING (+1)</t>
  </si>
  <si>
    <t>FOP1 - TAX PAYMENTS AND DISCLOSURE (+2)</t>
  </si>
  <si>
    <t>•  Significant actual and potential negative environmental, social (especially labor practices) and human rights impacts in the supply chain and actions taken (GRI G4-EN33, G4-LA15, G4-HR11, G4-SO10)</t>
  </si>
  <si>
    <t>1.2 Are you keeping statistics that allow you to fulfill all the data requirements asked in the SR Guidance? 
(wage, gender, etc)</t>
  </si>
  <si>
    <t>1.3 Is sustainability a financial bottom-line driver in your company? (Are you categorizing sustainability as an opportunity to generate more revenue?)</t>
  </si>
  <si>
    <t>3.4 Do you organize at least once a year a face-to-face or other type of dialogue with these stakeholders to understand their expectations?</t>
  </si>
  <si>
    <t xml:space="preserve">3.5 Are you using stakeholder expectations to shape your company's strategy? </t>
  </si>
  <si>
    <t>3.5 Are you using stakeholder expectations to shape your company's strategy?</t>
  </si>
  <si>
    <t>1.4 Is the statement publicly available and easily accessible for external stakeholders?</t>
  </si>
  <si>
    <t>• Are you conducting regular specific HuRi risk assessment separately or integrated to a general operational risk assessment exercise?</t>
  </si>
  <si>
    <t>• Are different departments, functions involved in managing HuRi impact? (e.g. HR, procurement, legal, etc)</t>
  </si>
  <si>
    <t>• Do you provide Human Rights training? (stand-alone or integrated)</t>
  </si>
  <si>
    <t>3.1 Do you have a mechanism in place to collect and address internal complaints from employees?</t>
  </si>
  <si>
    <t>3.2 Have you taken steps to ensure that your system is effective (i.e. meets the effectiveness criteria for complaints mechanisms of the UNGP on Human Rights)</t>
  </si>
  <si>
    <t>3.3 Are you taking measures to avoid using forced compulsory or child labor in any of the countries where you are operating?</t>
  </si>
  <si>
    <t>3.5 Are you taking measures to ensure a harassment-free environment in all operation sites?</t>
  </si>
  <si>
    <t xml:space="preserve">3.7 Are you taking measures to provide for equal opportunities, free of discrimination, in all human resource processes? </t>
  </si>
  <si>
    <t>4.7 Are you taking measures to provide all workers with the opportunity to enjoy their right to form their own or join other organizations to advance their interests or to bargain collectively? (e.g. trade unions, work councils)</t>
  </si>
  <si>
    <t>6.3 Are you taking measures to disengage from activities that are violating property rights, are susceptible of counterfeit and/or piracy?</t>
  </si>
  <si>
    <t>6.2 Are you taking measures to take into consideration human rights and basic needs of the individual when exercising and protecting intellectual and physical property rights?</t>
  </si>
  <si>
    <t>2.1 Are you taking into account the promotion of community development in planning a project?</t>
  </si>
  <si>
    <t>2.2 Are you making efforts to avoid dependence on resources provided by the company and are you favoring the capacity-building of the target group?</t>
  </si>
  <si>
    <t>2.3 Are you reporting on operations with significant potential or actual negative impacts on local communities (GRI G4-SO2)</t>
  </si>
  <si>
    <t>2.4 Are you taking into consideration the impacts of exiting a project before completion?</t>
  </si>
  <si>
    <t>3.3 Do you have measures in place to ensure that you attempt where possible setting up partnerships with other entities to e.g. fill in missing expertise, increase project impact or share costs of initiatives?</t>
  </si>
  <si>
    <r>
      <rPr>
        <b/>
        <sz val="10"/>
        <rFont val="Arial"/>
        <family val="2"/>
      </rPr>
      <t>THE OVERVIEW SHEET</t>
    </r>
    <r>
      <rPr>
        <sz val="10"/>
        <rFont val="Arial"/>
        <family val="2"/>
      </rPr>
      <t xml:space="preserve">
The overview sheet has three different views according to the level of detail one would like to see. The 1st level is aggregating results according to indicators, the 2nd level adds to the first one the numberbered components of indicators, and the 3rd level shows everything, including non-membered components of level 2 elements. Views can be switched by clicking on the numbers in the top left hand corner of the sheet (see picture below). The worksheet has to be unprotected to switch between views.</t>
    </r>
  </si>
  <si>
    <t>4.12Do you have an occupational health and safety management system (OHSMS) in relation to manufacturing activities?</t>
  </si>
  <si>
    <t>4.13Where the manufacturing operations involve use or handling of enzymes, are you following the A.I.S.E. “Guidelines for the Safe Handling of Enzymes in Detergent Manufacture” or other approaches which give an equivalent level of protection?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</si>
</sst>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0"/>
      <name val="Arial"/>
      <family val="2"/>
    </font>
    <font>
      <sz val="10"/>
      <name val="Calibri"/>
      <family val="2"/>
      <scheme val="minor"/>
    </font>
    <font>
      <b/>
      <sz val="11"/>
      <name val="Calibri"/>
      <family val="2"/>
      <scheme val="minor"/>
    </font>
    <font>
      <sz val="11"/>
      <name val="Calibri"/>
      <family val="2"/>
      <scheme val="minor"/>
    </font>
    <font>
      <b/>
      <u/>
      <sz val="11"/>
      <name val="Calibri"/>
      <family val="2"/>
      <scheme val="minor"/>
    </font>
    <font>
      <b/>
      <sz val="10"/>
      <name val="Arial"/>
      <family val="2"/>
    </font>
    <font>
      <b/>
      <sz val="20"/>
      <name val="Calibri"/>
      <family val="2"/>
      <scheme val="minor"/>
    </font>
    <font>
      <i/>
      <sz val="10"/>
      <name val="Calibri"/>
      <family val="2"/>
      <scheme val="minor"/>
    </font>
    <font>
      <i/>
      <sz val="10"/>
      <name val="Arial"/>
      <family val="2"/>
    </font>
    <font>
      <sz val="10"/>
      <color theme="0"/>
      <name val="Calibri"/>
      <family val="2"/>
      <scheme val="minor"/>
    </font>
    <font>
      <b/>
      <i/>
      <sz val="10"/>
      <name val="Arial"/>
      <family val="2"/>
    </font>
    <font>
      <b/>
      <sz val="10"/>
      <name val="Calibri"/>
      <family val="2"/>
      <scheme val="minor"/>
    </font>
    <font>
      <sz val="11"/>
      <color theme="0"/>
      <name val="Calibri"/>
      <family val="2"/>
      <scheme val="minor"/>
    </font>
    <font>
      <i/>
      <sz val="10"/>
      <color theme="0"/>
      <name val="Calibri"/>
      <family val="2"/>
      <scheme val="minor"/>
    </font>
    <font>
      <u/>
      <sz val="10"/>
      <color theme="0"/>
      <name val="Calibri"/>
      <family val="2"/>
      <scheme val="minor"/>
    </font>
    <font>
      <i/>
      <sz val="11"/>
      <name val="Calibri"/>
      <family val="2"/>
      <scheme val="minor"/>
    </font>
    <font>
      <sz val="1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rgb="FFB1A0C7"/>
        <bgColor indexed="64"/>
      </patternFill>
    </fill>
    <fill>
      <patternFill patternType="solid">
        <fgColor theme="3" tint="0.59999389629810485"/>
        <bgColor indexed="64"/>
      </patternFill>
    </fill>
    <fill>
      <patternFill patternType="solid">
        <fgColor theme="9" tint="-0.49998474074526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1">
    <xf numFmtId="0" fontId="0" fillId="0" borderId="0"/>
  </cellStyleXfs>
  <cellXfs count="13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1" fillId="0" borderId="0" xfId="0" applyFont="1" applyAlignment="1">
      <alignment horizontal="left" vertical="center" indent="1"/>
    </xf>
    <xf numFmtId="0" fontId="4" fillId="0" borderId="1" xfId="0" applyFont="1" applyBorder="1" applyAlignment="1">
      <alignment horizontal="left" vertical="center" wrapText="1" indent="1"/>
    </xf>
    <xf numFmtId="0" fontId="4" fillId="0" borderId="5" xfId="0" applyFont="1" applyBorder="1" applyAlignment="1">
      <alignment vertical="center"/>
    </xf>
    <xf numFmtId="0" fontId="3" fillId="0" borderId="5" xfId="0" applyFont="1" applyBorder="1" applyAlignment="1">
      <alignment vertical="center" wrapText="1"/>
    </xf>
    <xf numFmtId="0" fontId="2" fillId="0" borderId="5" xfId="0" applyFont="1" applyBorder="1" applyAlignment="1">
      <alignment horizontal="left" vertical="center" wrapText="1" indent="1"/>
    </xf>
    <xf numFmtId="0" fontId="4" fillId="0" borderId="5" xfId="0" applyFont="1" applyBorder="1" applyAlignment="1">
      <alignment vertical="center" wrapText="1"/>
    </xf>
    <xf numFmtId="0" fontId="2" fillId="0" borderId="5" xfId="0" applyFont="1" applyBorder="1" applyAlignment="1">
      <alignment vertical="center"/>
    </xf>
    <xf numFmtId="0" fontId="4" fillId="0" borderId="5" xfId="0" applyFont="1" applyBorder="1" applyAlignment="1">
      <alignment horizontal="left" vertical="center" wrapText="1" indent="1"/>
    </xf>
    <xf numFmtId="0" fontId="2" fillId="0" borderId="5" xfId="0" applyFont="1" applyBorder="1" applyAlignment="1">
      <alignment horizontal="left" vertical="center" wrapText="1" indent="2"/>
    </xf>
    <xf numFmtId="0" fontId="5" fillId="5" borderId="5" xfId="0" applyFont="1" applyFill="1" applyBorder="1" applyAlignment="1">
      <alignment vertical="center" wrapText="1"/>
    </xf>
    <xf numFmtId="0" fontId="5" fillId="6" borderId="5" xfId="0" applyFont="1" applyFill="1" applyBorder="1" applyAlignment="1">
      <alignment vertical="center" wrapText="1"/>
    </xf>
    <xf numFmtId="0" fontId="2" fillId="0" borderId="0" xfId="0" applyFont="1" applyAlignment="1">
      <alignment horizontal="left" vertical="center" indent="1"/>
    </xf>
    <xf numFmtId="0" fontId="3" fillId="0" borderId="5" xfId="0" applyFont="1" applyBorder="1" applyAlignment="1">
      <alignment horizontal="left" vertical="center" wrapText="1"/>
    </xf>
    <xf numFmtId="0" fontId="3" fillId="0" borderId="0" xfId="0" applyFont="1" applyAlignment="1">
      <alignment horizontal="left" vertical="center"/>
    </xf>
    <xf numFmtId="0" fontId="8" fillId="0" borderId="5" xfId="0" applyFont="1" applyBorder="1" applyAlignment="1">
      <alignment horizontal="left" vertical="center" wrapText="1" indent="1"/>
    </xf>
    <xf numFmtId="0" fontId="3" fillId="0" borderId="1" xfId="0" applyFont="1" applyBorder="1" applyAlignment="1">
      <alignment horizontal="left" vertical="center"/>
    </xf>
    <xf numFmtId="0" fontId="3" fillId="2" borderId="3" xfId="0" applyFont="1" applyFill="1" applyBorder="1" applyAlignment="1">
      <alignment vertical="center"/>
    </xf>
    <xf numFmtId="0" fontId="3" fillId="2" borderId="0" xfId="0" applyFont="1" applyFill="1" applyAlignment="1">
      <alignment vertical="center"/>
    </xf>
    <xf numFmtId="0" fontId="2" fillId="2"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3" fillId="2" borderId="5" xfId="0" applyFont="1" applyFill="1" applyBorder="1" applyAlignment="1">
      <alignment vertical="center"/>
    </xf>
    <xf numFmtId="0" fontId="3" fillId="2" borderId="10" xfId="0" applyFont="1" applyFill="1" applyBorder="1" applyAlignment="1">
      <alignment vertical="center"/>
    </xf>
    <xf numFmtId="0" fontId="3" fillId="2" borderId="6" xfId="0" applyFont="1" applyFill="1" applyBorder="1" applyAlignment="1">
      <alignment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5" xfId="0" applyFont="1" applyBorder="1" applyAlignment="1">
      <alignment vertical="center"/>
    </xf>
    <xf numFmtId="0" fontId="5" fillId="12" borderId="5" xfId="0" applyFont="1" applyFill="1" applyBorder="1" applyAlignment="1">
      <alignment vertical="center"/>
    </xf>
    <xf numFmtId="0" fontId="5" fillId="13" borderId="5" xfId="0" applyFont="1" applyFill="1" applyBorder="1" applyAlignment="1">
      <alignment vertical="center"/>
    </xf>
    <xf numFmtId="0" fontId="5" fillId="11" borderId="5"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0" xfId="0" applyFont="1" applyAlignment="1">
      <alignment horizontal="left" indent="1"/>
    </xf>
    <xf numFmtId="0" fontId="2" fillId="0" borderId="5" xfId="0" applyFont="1" applyBorder="1" applyAlignment="1">
      <alignment horizontal="left" wrapText="1"/>
    </xf>
    <xf numFmtId="0" fontId="8" fillId="0" borderId="5" xfId="0" applyFont="1" applyBorder="1" applyAlignment="1">
      <alignment horizontal="left" vertical="center" wrapText="1"/>
    </xf>
    <xf numFmtId="0" fontId="12" fillId="0" borderId="5" xfId="0" applyFont="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xf>
    <xf numFmtId="1" fontId="10" fillId="0" borderId="1" xfId="0" applyNumberFormat="1" applyFont="1" applyBorder="1" applyAlignment="1" applyProtection="1">
      <alignment horizontal="right" vertical="center" wrapText="1"/>
      <protection hidden="1"/>
    </xf>
    <xf numFmtId="0" fontId="13" fillId="14" borderId="1"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4" fillId="0" borderId="0" xfId="0" applyFont="1" applyAlignment="1">
      <alignment horizontal="center" vertical="center" wrapText="1"/>
    </xf>
    <xf numFmtId="0" fontId="2" fillId="15" borderId="1" xfId="0" applyFont="1" applyFill="1" applyBorder="1" applyAlignment="1">
      <alignment horizontal="center" vertical="center"/>
    </xf>
    <xf numFmtId="0" fontId="2" fillId="15" borderId="6" xfId="0" applyFont="1" applyFill="1" applyBorder="1" applyAlignment="1">
      <alignment horizontal="left" vertical="center" wrapText="1"/>
    </xf>
    <xf numFmtId="0" fontId="2" fillId="15" borderId="1" xfId="0" applyFont="1" applyFill="1" applyBorder="1" applyAlignment="1">
      <alignment horizontal="center" vertical="center" wrapText="1"/>
    </xf>
    <xf numFmtId="0" fontId="2" fillId="15" borderId="2" xfId="0" applyFont="1" applyFill="1" applyBorder="1" applyAlignment="1">
      <alignment horizontal="center" vertical="center"/>
    </xf>
    <xf numFmtId="0" fontId="2" fillId="15" borderId="7" xfId="0" applyFont="1" applyFill="1" applyBorder="1" applyAlignment="1">
      <alignment horizontal="left" vertical="center" wrapText="1"/>
    </xf>
    <xf numFmtId="0" fontId="2" fillId="15" borderId="2" xfId="0" applyFont="1" applyFill="1" applyBorder="1" applyAlignment="1">
      <alignment horizontal="center" vertical="center" wrapText="1"/>
    </xf>
    <xf numFmtId="0" fontId="2" fillId="15" borderId="2" xfId="0" applyFont="1" applyFill="1" applyBorder="1" applyAlignment="1">
      <alignment horizontal="left" vertical="center" wrapText="1"/>
    </xf>
    <xf numFmtId="0" fontId="2" fillId="15" borderId="1" xfId="0" applyFont="1" applyFill="1" applyBorder="1" applyAlignment="1">
      <alignment horizontal="left" vertical="center" wrapText="1"/>
    </xf>
    <xf numFmtId="0" fontId="4" fillId="15" borderId="1" xfId="0" applyFont="1" applyFill="1" applyBorder="1" applyAlignment="1">
      <alignment horizontal="center" vertical="center"/>
    </xf>
    <xf numFmtId="0" fontId="4" fillId="15" borderId="1" xfId="0" applyFont="1" applyFill="1" applyBorder="1" applyAlignment="1">
      <alignment horizontal="center" vertical="center" wrapText="1"/>
    </xf>
    <xf numFmtId="0" fontId="2" fillId="15" borderId="1" xfId="0" applyFont="1" applyFill="1" applyBorder="1" applyAlignment="1">
      <alignment vertical="center"/>
    </xf>
    <xf numFmtId="0" fontId="4" fillId="15" borderId="1" xfId="0" applyFont="1" applyFill="1" applyBorder="1" applyAlignment="1">
      <alignment vertical="center" wrapText="1"/>
    </xf>
    <xf numFmtId="0" fontId="4" fillId="0" borderId="1" xfId="0" applyFont="1" applyBorder="1" applyAlignment="1">
      <alignment horizontal="left" vertical="center" indent="1"/>
    </xf>
    <xf numFmtId="0" fontId="16" fillId="0" borderId="5" xfId="0" applyFont="1" applyBorder="1" applyAlignment="1">
      <alignment horizontal="left" vertical="center" wrapText="1" indent="1"/>
    </xf>
    <xf numFmtId="0" fontId="0" fillId="0" borderId="0" xfId="0" applyAlignment="1">
      <alignment vertical="top"/>
    </xf>
    <xf numFmtId="0" fontId="4" fillId="0" borderId="0" xfId="0" applyFont="1" applyAlignment="1">
      <alignment vertical="center"/>
    </xf>
    <xf numFmtId="0" fontId="17" fillId="0" borderId="0" xfId="0" applyFont="1" applyAlignment="1">
      <alignment horizontal="left" vertical="center" indent="1"/>
    </xf>
    <xf numFmtId="0" fontId="4" fillId="0" borderId="1" xfId="0" applyFont="1" applyBorder="1" applyAlignment="1">
      <alignment horizontal="left" vertical="center" wrapText="1"/>
    </xf>
    <xf numFmtId="0" fontId="4" fillId="0" borderId="5" xfId="0" applyFont="1" applyBorder="1" applyAlignment="1">
      <alignment horizontal="left" vertical="center" indent="1"/>
    </xf>
    <xf numFmtId="0" fontId="4" fillId="0" borderId="5" xfId="0" applyFont="1" applyBorder="1" applyAlignment="1">
      <alignment horizontal="left" vertical="center" wrapText="1" indent="2"/>
    </xf>
    <xf numFmtId="0" fontId="4" fillId="0" borderId="0" xfId="0" applyFont="1" applyAlignment="1">
      <alignment horizontal="left" indent="2"/>
    </xf>
    <xf numFmtId="0" fontId="4" fillId="0" borderId="5" xfId="0" applyFont="1" applyBorder="1" applyAlignment="1">
      <alignment horizontal="left" wrapText="1" indent="1"/>
    </xf>
    <xf numFmtId="0" fontId="16" fillId="0" borderId="1" xfId="0" applyFont="1" applyBorder="1" applyAlignment="1">
      <alignment horizontal="left" vertical="center" wrapText="1" indent="1"/>
    </xf>
    <xf numFmtId="0" fontId="4" fillId="0" borderId="1" xfId="0" applyFont="1" applyBorder="1" applyAlignment="1">
      <alignment horizontal="left" vertical="center" wrapText="1" indent="2"/>
    </xf>
    <xf numFmtId="0" fontId="4" fillId="0" borderId="1" xfId="0" applyFont="1" applyBorder="1" applyAlignment="1">
      <alignment horizontal="left" vertical="center" indent="2"/>
    </xf>
    <xf numFmtId="1" fontId="10" fillId="13" borderId="1" xfId="0" applyNumberFormat="1" applyFont="1" applyFill="1" applyBorder="1" applyAlignment="1" applyProtection="1">
      <alignment vertical="center"/>
      <protection hidden="1"/>
    </xf>
    <xf numFmtId="1" fontId="10" fillId="13" borderId="1" xfId="0" applyNumberFormat="1" applyFont="1" applyFill="1" applyBorder="1" applyAlignment="1" applyProtection="1">
      <alignment vertical="center" wrapText="1"/>
      <protection hidden="1"/>
    </xf>
    <xf numFmtId="1" fontId="10" fillId="0" borderId="1" xfId="0" applyNumberFormat="1" applyFont="1" applyBorder="1" applyAlignment="1" applyProtection="1">
      <alignment vertical="center"/>
      <protection hidden="1"/>
    </xf>
    <xf numFmtId="1" fontId="10" fillId="0" borderId="1" xfId="0" applyNumberFormat="1" applyFont="1" applyBorder="1" applyAlignment="1" applyProtection="1">
      <alignment horizontal="center" vertical="center"/>
      <protection hidden="1"/>
    </xf>
    <xf numFmtId="1" fontId="10" fillId="0" borderId="1" xfId="0" applyNumberFormat="1" applyFont="1" applyBorder="1" applyAlignment="1" applyProtection="1">
      <alignment horizontal="center" vertical="center" wrapText="1"/>
      <protection hidden="1"/>
    </xf>
    <xf numFmtId="1" fontId="10" fillId="0" borderId="1" xfId="0" applyNumberFormat="1" applyFont="1" applyBorder="1" applyAlignment="1" applyProtection="1">
      <alignment vertical="center" wrapText="1"/>
      <protection hidden="1"/>
    </xf>
    <xf numFmtId="1" fontId="15" fillId="0" borderId="1" xfId="0" applyNumberFormat="1" applyFont="1" applyBorder="1" applyAlignment="1" applyProtection="1">
      <alignment vertical="center"/>
      <protection hidden="1"/>
    </xf>
    <xf numFmtId="1" fontId="15" fillId="3" borderId="1" xfId="0" applyNumberFormat="1" applyFont="1" applyFill="1" applyBorder="1" applyAlignment="1" applyProtection="1">
      <alignment vertical="center"/>
      <protection hidden="1"/>
    </xf>
    <xf numFmtId="1" fontId="10" fillId="3" borderId="1" xfId="0" applyNumberFormat="1" applyFont="1" applyFill="1" applyBorder="1" applyAlignment="1" applyProtection="1">
      <alignment vertical="center"/>
      <protection hidden="1"/>
    </xf>
    <xf numFmtId="1" fontId="14" fillId="0" borderId="1" xfId="0" applyNumberFormat="1" applyFont="1" applyBorder="1" applyAlignment="1" applyProtection="1">
      <alignment horizontal="right" vertical="center" wrapText="1"/>
      <protection hidden="1"/>
    </xf>
    <xf numFmtId="1" fontId="15" fillId="0" borderId="1" xfId="0" applyNumberFormat="1" applyFont="1" applyBorder="1" applyAlignment="1" applyProtection="1">
      <alignment vertical="center" wrapText="1"/>
      <protection hidden="1"/>
    </xf>
    <xf numFmtId="1" fontId="15" fillId="11" borderId="1" xfId="0" applyNumberFormat="1" applyFont="1" applyFill="1" applyBorder="1" applyAlignment="1" applyProtection="1">
      <alignment vertical="center" wrapText="1"/>
      <protection hidden="1"/>
    </xf>
    <xf numFmtId="1" fontId="10" fillId="11" borderId="1" xfId="0" applyNumberFormat="1" applyFont="1" applyFill="1" applyBorder="1" applyAlignment="1" applyProtection="1">
      <alignment vertical="center" wrapText="1"/>
      <protection hidden="1"/>
    </xf>
    <xf numFmtId="1" fontId="15" fillId="5" borderId="1" xfId="0" applyNumberFormat="1" applyFont="1" applyFill="1" applyBorder="1" applyAlignment="1" applyProtection="1">
      <alignment vertical="center" wrapText="1"/>
      <protection hidden="1"/>
    </xf>
    <xf numFmtId="1" fontId="10" fillId="5" borderId="1" xfId="0" applyNumberFormat="1" applyFont="1" applyFill="1" applyBorder="1" applyAlignment="1" applyProtection="1">
      <alignment vertical="center" wrapText="1"/>
      <protection hidden="1"/>
    </xf>
    <xf numFmtId="1" fontId="15" fillId="6" borderId="1" xfId="0" applyNumberFormat="1" applyFont="1" applyFill="1" applyBorder="1" applyAlignment="1" applyProtection="1">
      <alignment vertical="center" wrapText="1"/>
      <protection hidden="1"/>
    </xf>
    <xf numFmtId="1" fontId="10" fillId="6" borderId="1" xfId="0" applyNumberFormat="1" applyFont="1" applyFill="1" applyBorder="1" applyAlignment="1" applyProtection="1">
      <alignment vertical="center" wrapText="1"/>
      <protection hidden="1"/>
    </xf>
    <xf numFmtId="0" fontId="2" fillId="0" borderId="1" xfId="0" applyFont="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2" fillId="0" borderId="1" xfId="0" applyFont="1" applyBorder="1" applyAlignment="1" applyProtection="1">
      <alignment vertical="center"/>
      <protection locked="0"/>
    </xf>
    <xf numFmtId="0" fontId="4" fillId="0" borderId="1" xfId="0" applyFont="1" applyBorder="1" applyAlignment="1" applyProtection="1">
      <alignment horizontal="center" vertical="center" wrapText="1"/>
      <protection locked="0"/>
    </xf>
    <xf numFmtId="0" fontId="2" fillId="0" borderId="1" xfId="0" quotePrefix="1" applyFont="1" applyBorder="1" applyAlignment="1" applyProtection="1">
      <alignment vertical="center"/>
      <protection locked="0"/>
    </xf>
    <xf numFmtId="0" fontId="2" fillId="0" borderId="6"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4" fillId="0" borderId="0" xfId="0" applyFont="1" applyAlignment="1">
      <alignment horizontal="left" vertical="center" indent="1"/>
    </xf>
    <xf numFmtId="0" fontId="0" fillId="7" borderId="0" xfId="0" applyFill="1" applyAlignment="1">
      <alignment horizontal="left" vertical="top" wrapText="1"/>
    </xf>
    <xf numFmtId="0" fontId="0" fillId="15" borderId="0" xfId="0" applyFill="1" applyAlignment="1">
      <alignment horizontal="left" vertical="top" wrapText="1"/>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2" fillId="10" borderId="8"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4" xfId="0" applyFont="1" applyFill="1" applyBorder="1" applyAlignment="1">
      <alignment horizontal="center" vertical="center"/>
    </xf>
    <xf numFmtId="0" fontId="5" fillId="4" borderId="8" xfId="0" applyFont="1" applyFill="1" applyBorder="1" applyAlignment="1">
      <alignment horizontal="left" vertical="center"/>
    </xf>
    <xf numFmtId="0" fontId="5" fillId="4" borderId="2" xfId="0" applyFont="1" applyFill="1" applyBorder="1" applyAlignment="1">
      <alignment horizontal="left" vertical="center"/>
    </xf>
    <xf numFmtId="0" fontId="4" fillId="8" borderId="8" xfId="0" applyFont="1" applyFill="1" applyBorder="1" applyAlignment="1">
      <alignment horizontal="center" vertical="center"/>
    </xf>
    <xf numFmtId="0" fontId="4" fillId="8" borderId="2"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2" xfId="0" applyFont="1" applyFill="1" applyBorder="1" applyAlignment="1">
      <alignment horizontal="center" vertical="center"/>
    </xf>
    <xf numFmtId="0" fontId="4" fillId="9" borderId="8"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0" fillId="14" borderId="8" xfId="0" applyFont="1" applyFill="1" applyBorder="1" applyAlignment="1">
      <alignment horizontal="center" vertical="center"/>
    </xf>
    <xf numFmtId="0" fontId="10" fillId="14" borderId="2" xfId="0" applyFont="1" applyFill="1" applyBorder="1" applyAlignment="1">
      <alignment horizontal="center" vertical="center"/>
    </xf>
    <xf numFmtId="0" fontId="2" fillId="10" borderId="1" xfId="0" applyFont="1" applyFill="1" applyBorder="1" applyAlignment="1">
      <alignment horizontal="center" vertical="center"/>
    </xf>
    <xf numFmtId="0" fontId="5" fillId="3" borderId="8" xfId="0" applyFont="1" applyFill="1" applyBorder="1" applyAlignment="1">
      <alignment horizontal="left" vertical="center"/>
    </xf>
    <xf numFmtId="0" fontId="5" fillId="3" borderId="2" xfId="0" applyFont="1" applyFill="1" applyBorder="1" applyAlignment="1">
      <alignment horizontal="left" vertical="center"/>
    </xf>
    <xf numFmtId="0" fontId="4" fillId="8" borderId="1" xfId="0" applyFont="1" applyFill="1" applyBorder="1" applyAlignment="1">
      <alignment horizontal="center" vertical="center"/>
    </xf>
    <xf numFmtId="0" fontId="2" fillId="8"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horizontal="left" vertical="center" wrapText="1"/>
    </xf>
  </cellXfs>
  <cellStyles count="1">
    <cellStyle name="Normal" xfId="0" builtinId="0"/>
  </cellStyles>
  <dxfs count="6">
    <dxf>
      <font>
        <color theme="0" tint="-0.34998626667073579"/>
      </font>
      <numFmt numFmtId="1" formatCode="0"/>
      <fill>
        <patternFill>
          <bgColor theme="0" tint="-0.34998626667073579"/>
        </patternFill>
      </fill>
    </dxf>
    <dxf>
      <font>
        <color theme="0"/>
      </font>
      <fill>
        <patternFill>
          <bgColor theme="0" tint="-0.34998626667073579"/>
        </patternFill>
      </fill>
    </dxf>
    <dxf>
      <font>
        <color theme="9" tint="-0.499984740745262"/>
      </font>
      <numFmt numFmtId="1" formatCode="0"/>
      <fill>
        <patternFill>
          <bgColor theme="9" tint="-0.499984740745262"/>
        </patternFill>
      </fill>
    </dxf>
    <dxf>
      <font>
        <color rgb="FFFF0000"/>
      </font>
      <numFmt numFmtId="1" formatCode="0"/>
      <fill>
        <patternFill>
          <bgColor rgb="FFFF0000"/>
        </patternFill>
      </fill>
    </dxf>
    <dxf>
      <font>
        <color rgb="FF92D050"/>
      </font>
      <numFmt numFmtId="1" formatCode="0"/>
      <fill>
        <patternFill>
          <bgColor rgb="FF92D050"/>
        </patternFill>
      </fill>
    </dxf>
    <dxf>
      <numFmt numFmtId="1" formatCode="0"/>
      <fill>
        <patternFill>
          <bgColor rgb="FF92D050"/>
        </patternFill>
      </fill>
    </dxf>
  </dxfs>
  <tableStyles count="0" defaultTableStyle="TableStyleMedium2" defaultPivotStyle="PivotStyleLight16"/>
  <colors>
    <mruColors>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14</xdr:col>
      <xdr:colOff>276225</xdr:colOff>
      <xdr:row>10</xdr:row>
      <xdr:rowOff>85725</xdr:rowOff>
    </xdr:from>
    <xdr:to>
      <xdr:col>16</xdr:col>
      <xdr:colOff>381000</xdr:colOff>
      <xdr:row>25</xdr:row>
      <xdr:rowOff>47625</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8810625" y="1704975"/>
          <a:ext cx="1323975" cy="2390775"/>
          <a:chOff x="7305675" y="1895475"/>
          <a:chExt cx="1323975" cy="2390775"/>
        </a:xfrm>
      </xdr:grpSpPr>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91400" y="1895475"/>
            <a:ext cx="866775" cy="2390775"/>
          </a:xfrm>
          <a:prstGeom prst="rect">
            <a:avLst/>
          </a:prstGeom>
        </xdr:spPr>
      </xdr:pic>
      <xdr:sp macro="" textlink="">
        <xdr:nvSpPr>
          <xdr:cNvPr id="3" name="Oval 2">
            <a:extLst>
              <a:ext uri="{FF2B5EF4-FFF2-40B4-BE49-F238E27FC236}">
                <a16:creationId xmlns:a16="http://schemas.microsoft.com/office/drawing/2014/main" id="{00000000-0008-0000-0000-000003000000}"/>
              </a:ext>
            </a:extLst>
          </xdr:cNvPr>
          <xdr:cNvSpPr/>
        </xdr:nvSpPr>
        <xdr:spPr>
          <a:xfrm>
            <a:off x="7305675" y="2619375"/>
            <a:ext cx="581025" cy="52387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GB" sz="1100"/>
          </a:p>
        </xdr:txBody>
      </xdr:sp>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7924800" y="2876550"/>
            <a:ext cx="704850" cy="228600"/>
          </a:xfrm>
          <a:prstGeom prst="straightConnector1">
            <a:avLst/>
          </a:prstGeom>
          <a:ln w="28575">
            <a:headEnd type="triangle" w="med" len="med"/>
            <a:tailEnd type="none" w="med" len="med"/>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42"/>
  <sheetViews>
    <sheetView showGridLines="0" tabSelected="1" topLeftCell="A15" workbookViewId="0">
      <selection activeCell="M28" sqref="M28"/>
    </sheetView>
  </sheetViews>
  <sheetFormatPr defaultRowHeight="12.75" x14ac:dyDescent="0.2"/>
  <sheetData>
    <row r="2" spans="2:20" ht="12.75" customHeight="1" x14ac:dyDescent="0.2">
      <c r="B2" s="102" t="s">
        <v>162</v>
      </c>
      <c r="C2" s="102"/>
      <c r="D2" s="102"/>
      <c r="E2" s="102"/>
      <c r="F2" s="102"/>
      <c r="G2" s="102"/>
      <c r="H2" s="102"/>
      <c r="I2" s="102"/>
      <c r="J2" s="102"/>
      <c r="K2" s="102"/>
      <c r="M2" s="103" t="s">
        <v>188</v>
      </c>
      <c r="N2" s="103"/>
      <c r="O2" s="103"/>
      <c r="P2" s="103"/>
      <c r="Q2" s="103"/>
      <c r="R2" s="103"/>
      <c r="S2" s="103"/>
      <c r="T2" s="66"/>
    </row>
    <row r="3" spans="2:20" x14ac:dyDescent="0.2">
      <c r="B3" s="102"/>
      <c r="C3" s="102"/>
      <c r="D3" s="102"/>
      <c r="E3" s="102"/>
      <c r="F3" s="102"/>
      <c r="G3" s="102"/>
      <c r="H3" s="102"/>
      <c r="I3" s="102"/>
      <c r="J3" s="102"/>
      <c r="K3" s="102"/>
      <c r="M3" s="103"/>
      <c r="N3" s="103"/>
      <c r="O3" s="103"/>
      <c r="P3" s="103"/>
      <c r="Q3" s="103"/>
      <c r="R3" s="103"/>
      <c r="S3" s="103"/>
      <c r="T3" s="66"/>
    </row>
    <row r="4" spans="2:20" x14ac:dyDescent="0.2">
      <c r="B4" s="102"/>
      <c r="C4" s="102"/>
      <c r="D4" s="102"/>
      <c r="E4" s="102"/>
      <c r="F4" s="102"/>
      <c r="G4" s="102"/>
      <c r="H4" s="102"/>
      <c r="I4" s="102"/>
      <c r="J4" s="102"/>
      <c r="K4" s="102"/>
      <c r="M4" s="103"/>
      <c r="N4" s="103"/>
      <c r="O4" s="103"/>
      <c r="P4" s="103"/>
      <c r="Q4" s="103"/>
      <c r="R4" s="103"/>
      <c r="S4" s="103"/>
      <c r="T4" s="66"/>
    </row>
    <row r="5" spans="2:20" x14ac:dyDescent="0.2">
      <c r="B5" s="102"/>
      <c r="C5" s="102"/>
      <c r="D5" s="102"/>
      <c r="E5" s="102"/>
      <c r="F5" s="102"/>
      <c r="G5" s="102"/>
      <c r="H5" s="102"/>
      <c r="I5" s="102"/>
      <c r="J5" s="102"/>
      <c r="K5" s="102"/>
      <c r="M5" s="103"/>
      <c r="N5" s="103"/>
      <c r="O5" s="103"/>
      <c r="P5" s="103"/>
      <c r="Q5" s="103"/>
      <c r="R5" s="103"/>
      <c r="S5" s="103"/>
      <c r="T5" s="66"/>
    </row>
    <row r="6" spans="2:20" x14ac:dyDescent="0.2">
      <c r="B6" s="102"/>
      <c r="C6" s="102"/>
      <c r="D6" s="102"/>
      <c r="E6" s="102"/>
      <c r="F6" s="102"/>
      <c r="G6" s="102"/>
      <c r="H6" s="102"/>
      <c r="I6" s="102"/>
      <c r="J6" s="102"/>
      <c r="K6" s="102"/>
      <c r="M6" s="103"/>
      <c r="N6" s="103"/>
      <c r="O6" s="103"/>
      <c r="P6" s="103"/>
      <c r="Q6" s="103"/>
      <c r="R6" s="103"/>
      <c r="S6" s="103"/>
      <c r="T6" s="66"/>
    </row>
    <row r="7" spans="2:20" x14ac:dyDescent="0.2">
      <c r="B7" s="102"/>
      <c r="C7" s="102"/>
      <c r="D7" s="102"/>
      <c r="E7" s="102"/>
      <c r="F7" s="102"/>
      <c r="G7" s="102"/>
      <c r="H7" s="102"/>
      <c r="I7" s="102"/>
      <c r="J7" s="102"/>
      <c r="K7" s="102"/>
      <c r="M7" s="103"/>
      <c r="N7" s="103"/>
      <c r="O7" s="103"/>
      <c r="P7" s="103"/>
      <c r="Q7" s="103"/>
      <c r="R7" s="103"/>
      <c r="S7" s="103"/>
      <c r="T7" s="66"/>
    </row>
    <row r="8" spans="2:20" x14ac:dyDescent="0.2">
      <c r="B8" s="102"/>
      <c r="C8" s="102"/>
      <c r="D8" s="102"/>
      <c r="E8" s="102"/>
      <c r="F8" s="102"/>
      <c r="G8" s="102"/>
      <c r="H8" s="102"/>
      <c r="I8" s="102"/>
      <c r="J8" s="102"/>
      <c r="K8" s="102"/>
      <c r="M8" s="103"/>
      <c r="N8" s="103"/>
      <c r="O8" s="103"/>
      <c r="P8" s="103"/>
      <c r="Q8" s="103"/>
      <c r="R8" s="103"/>
      <c r="S8" s="103"/>
      <c r="T8" s="66"/>
    </row>
    <row r="9" spans="2:20" x14ac:dyDescent="0.2">
      <c r="B9" s="102"/>
      <c r="C9" s="102"/>
      <c r="D9" s="102"/>
      <c r="E9" s="102"/>
      <c r="F9" s="102"/>
      <c r="G9" s="102"/>
      <c r="H9" s="102"/>
      <c r="I9" s="102"/>
      <c r="J9" s="102"/>
      <c r="K9" s="102"/>
      <c r="M9" s="103"/>
      <c r="N9" s="103"/>
      <c r="O9" s="103"/>
      <c r="P9" s="103"/>
      <c r="Q9" s="103"/>
      <c r="R9" s="103"/>
      <c r="S9" s="103"/>
      <c r="T9" s="66"/>
    </row>
    <row r="10" spans="2:20" x14ac:dyDescent="0.2">
      <c r="B10" s="102"/>
      <c r="C10" s="102"/>
      <c r="D10" s="102"/>
      <c r="E10" s="102"/>
      <c r="F10" s="102"/>
      <c r="G10" s="102"/>
      <c r="H10" s="102"/>
      <c r="I10" s="102"/>
      <c r="J10" s="102"/>
      <c r="K10" s="102"/>
      <c r="M10" s="103"/>
      <c r="N10" s="103"/>
      <c r="O10" s="103"/>
      <c r="P10" s="103"/>
      <c r="Q10" s="103"/>
      <c r="R10" s="103"/>
      <c r="S10" s="103"/>
      <c r="T10" s="66"/>
    </row>
    <row r="11" spans="2:20" x14ac:dyDescent="0.2">
      <c r="B11" s="102"/>
      <c r="C11" s="102"/>
      <c r="D11" s="102"/>
      <c r="E11" s="102"/>
      <c r="F11" s="102"/>
      <c r="G11" s="102"/>
      <c r="H11" s="102"/>
      <c r="I11" s="102"/>
      <c r="J11" s="102"/>
      <c r="K11" s="102"/>
      <c r="M11" s="103"/>
      <c r="N11" s="103"/>
      <c r="O11" s="103"/>
      <c r="P11" s="103"/>
      <c r="Q11" s="103"/>
      <c r="R11" s="103"/>
      <c r="S11" s="103"/>
      <c r="T11" s="66"/>
    </row>
    <row r="12" spans="2:20" x14ac:dyDescent="0.2">
      <c r="B12" s="102"/>
      <c r="C12" s="102"/>
      <c r="D12" s="102"/>
      <c r="E12" s="102"/>
      <c r="F12" s="102"/>
      <c r="G12" s="102"/>
      <c r="H12" s="102"/>
      <c r="I12" s="102"/>
      <c r="J12" s="102"/>
      <c r="K12" s="102"/>
      <c r="M12" s="103"/>
      <c r="N12" s="103"/>
      <c r="O12" s="103"/>
      <c r="P12" s="103"/>
      <c r="Q12" s="103"/>
      <c r="R12" s="103"/>
      <c r="S12" s="103"/>
      <c r="T12" s="66"/>
    </row>
    <row r="13" spans="2:20" x14ac:dyDescent="0.2">
      <c r="B13" s="102"/>
      <c r="C13" s="102"/>
      <c r="D13" s="102"/>
      <c r="E13" s="102"/>
      <c r="F13" s="102"/>
      <c r="G13" s="102"/>
      <c r="H13" s="102"/>
      <c r="I13" s="102"/>
      <c r="J13" s="102"/>
      <c r="K13" s="102"/>
      <c r="M13" s="103"/>
      <c r="N13" s="103"/>
      <c r="O13" s="103"/>
      <c r="P13" s="103"/>
      <c r="Q13" s="103"/>
      <c r="R13" s="103"/>
      <c r="S13" s="103"/>
      <c r="T13" s="66"/>
    </row>
    <row r="14" spans="2:20" x14ac:dyDescent="0.2">
      <c r="B14" s="102"/>
      <c r="C14" s="102"/>
      <c r="D14" s="102"/>
      <c r="E14" s="102"/>
      <c r="F14" s="102"/>
      <c r="G14" s="102"/>
      <c r="H14" s="102"/>
      <c r="I14" s="102"/>
      <c r="J14" s="102"/>
      <c r="K14" s="102"/>
      <c r="M14" s="103"/>
      <c r="N14" s="103"/>
      <c r="O14" s="103"/>
      <c r="P14" s="103"/>
      <c r="Q14" s="103"/>
      <c r="R14" s="103"/>
      <c r="S14" s="103"/>
      <c r="T14" s="66"/>
    </row>
    <row r="15" spans="2:20" x14ac:dyDescent="0.2">
      <c r="B15" s="102"/>
      <c r="C15" s="102"/>
      <c r="D15" s="102"/>
      <c r="E15" s="102"/>
      <c r="F15" s="102"/>
      <c r="G15" s="102"/>
      <c r="H15" s="102"/>
      <c r="I15" s="102"/>
      <c r="J15" s="102"/>
      <c r="K15" s="102"/>
      <c r="M15" s="103"/>
      <c r="N15" s="103"/>
      <c r="O15" s="103"/>
      <c r="P15" s="103"/>
      <c r="Q15" s="103"/>
      <c r="R15" s="103"/>
      <c r="S15" s="103"/>
      <c r="T15" s="66"/>
    </row>
    <row r="16" spans="2:20" x14ac:dyDescent="0.2">
      <c r="B16" s="102"/>
      <c r="C16" s="102"/>
      <c r="D16" s="102"/>
      <c r="E16" s="102"/>
      <c r="F16" s="102"/>
      <c r="G16" s="102"/>
      <c r="H16" s="102"/>
      <c r="I16" s="102"/>
      <c r="J16" s="102"/>
      <c r="K16" s="102"/>
      <c r="M16" s="103"/>
      <c r="N16" s="103"/>
      <c r="O16" s="103"/>
      <c r="P16" s="103"/>
      <c r="Q16" s="103"/>
      <c r="R16" s="103"/>
      <c r="S16" s="103"/>
      <c r="T16" s="66"/>
    </row>
    <row r="17" spans="2:20" x14ac:dyDescent="0.2">
      <c r="B17" s="102"/>
      <c r="C17" s="102"/>
      <c r="D17" s="102"/>
      <c r="E17" s="102"/>
      <c r="F17" s="102"/>
      <c r="G17" s="102"/>
      <c r="H17" s="102"/>
      <c r="I17" s="102"/>
      <c r="J17" s="102"/>
      <c r="K17" s="102"/>
      <c r="M17" s="103"/>
      <c r="N17" s="103"/>
      <c r="O17" s="103"/>
      <c r="P17" s="103"/>
      <c r="Q17" s="103"/>
      <c r="R17" s="103"/>
      <c r="S17" s="103"/>
      <c r="T17" s="66"/>
    </row>
    <row r="18" spans="2:20" x14ac:dyDescent="0.2">
      <c r="B18" s="102"/>
      <c r="C18" s="102"/>
      <c r="D18" s="102"/>
      <c r="E18" s="102"/>
      <c r="F18" s="102"/>
      <c r="G18" s="102"/>
      <c r="H18" s="102"/>
      <c r="I18" s="102"/>
      <c r="J18" s="102"/>
      <c r="K18" s="102"/>
      <c r="M18" s="103"/>
      <c r="N18" s="103"/>
      <c r="O18" s="103"/>
      <c r="P18" s="103"/>
      <c r="Q18" s="103"/>
      <c r="R18" s="103"/>
      <c r="S18" s="103"/>
      <c r="T18" s="66"/>
    </row>
    <row r="19" spans="2:20" x14ac:dyDescent="0.2">
      <c r="B19" s="102"/>
      <c r="C19" s="102"/>
      <c r="D19" s="102"/>
      <c r="E19" s="102"/>
      <c r="F19" s="102"/>
      <c r="G19" s="102"/>
      <c r="H19" s="102"/>
      <c r="I19" s="102"/>
      <c r="J19" s="102"/>
      <c r="K19" s="102"/>
      <c r="M19" s="103"/>
      <c r="N19" s="103"/>
      <c r="O19" s="103"/>
      <c r="P19" s="103"/>
      <c r="Q19" s="103"/>
      <c r="R19" s="103"/>
      <c r="S19" s="103"/>
      <c r="T19" s="66"/>
    </row>
    <row r="20" spans="2:20" x14ac:dyDescent="0.2">
      <c r="B20" s="102"/>
      <c r="C20" s="102"/>
      <c r="D20" s="102"/>
      <c r="E20" s="102"/>
      <c r="F20" s="102"/>
      <c r="G20" s="102"/>
      <c r="H20" s="102"/>
      <c r="I20" s="102"/>
      <c r="J20" s="102"/>
      <c r="K20" s="102"/>
      <c r="M20" s="103"/>
      <c r="N20" s="103"/>
      <c r="O20" s="103"/>
      <c r="P20" s="103"/>
      <c r="Q20" s="103"/>
      <c r="R20" s="103"/>
      <c r="S20" s="103"/>
      <c r="T20" s="66"/>
    </row>
    <row r="21" spans="2:20" x14ac:dyDescent="0.2">
      <c r="B21" s="102"/>
      <c r="C21" s="102"/>
      <c r="D21" s="102"/>
      <c r="E21" s="102"/>
      <c r="F21" s="102"/>
      <c r="G21" s="102"/>
      <c r="H21" s="102"/>
      <c r="I21" s="102"/>
      <c r="J21" s="102"/>
      <c r="K21" s="102"/>
      <c r="M21" s="103"/>
      <c r="N21" s="103"/>
      <c r="O21" s="103"/>
      <c r="P21" s="103"/>
      <c r="Q21" s="103"/>
      <c r="R21" s="103"/>
      <c r="S21" s="103"/>
      <c r="T21" s="66"/>
    </row>
    <row r="22" spans="2:20" x14ac:dyDescent="0.2">
      <c r="B22" s="102"/>
      <c r="C22" s="102"/>
      <c r="D22" s="102"/>
      <c r="E22" s="102"/>
      <c r="F22" s="102"/>
      <c r="G22" s="102"/>
      <c r="H22" s="102"/>
      <c r="I22" s="102"/>
      <c r="J22" s="102"/>
      <c r="K22" s="102"/>
      <c r="M22" s="103"/>
      <c r="N22" s="103"/>
      <c r="O22" s="103"/>
      <c r="P22" s="103"/>
      <c r="Q22" s="103"/>
      <c r="R22" s="103"/>
      <c r="S22" s="103"/>
      <c r="T22" s="66"/>
    </row>
    <row r="23" spans="2:20" x14ac:dyDescent="0.2">
      <c r="B23" s="102"/>
      <c r="C23" s="102"/>
      <c r="D23" s="102"/>
      <c r="E23" s="102"/>
      <c r="F23" s="102"/>
      <c r="G23" s="102"/>
      <c r="H23" s="102"/>
      <c r="I23" s="102"/>
      <c r="J23" s="102"/>
      <c r="K23" s="102"/>
      <c r="M23" s="103"/>
      <c r="N23" s="103"/>
      <c r="O23" s="103"/>
      <c r="P23" s="103"/>
      <c r="Q23" s="103"/>
      <c r="R23" s="103"/>
      <c r="S23" s="103"/>
      <c r="T23" s="66"/>
    </row>
    <row r="24" spans="2:20" x14ac:dyDescent="0.2">
      <c r="B24" s="102"/>
      <c r="C24" s="102"/>
      <c r="D24" s="102"/>
      <c r="E24" s="102"/>
      <c r="F24" s="102"/>
      <c r="G24" s="102"/>
      <c r="H24" s="102"/>
      <c r="I24" s="102"/>
      <c r="J24" s="102"/>
      <c r="K24" s="102"/>
      <c r="M24" s="103"/>
      <c r="N24" s="103"/>
      <c r="O24" s="103"/>
      <c r="P24" s="103"/>
      <c r="Q24" s="103"/>
      <c r="R24" s="103"/>
      <c r="S24" s="103"/>
      <c r="T24" s="66"/>
    </row>
    <row r="25" spans="2:20" x14ac:dyDescent="0.2">
      <c r="B25" s="102"/>
      <c r="C25" s="102"/>
      <c r="D25" s="102"/>
      <c r="E25" s="102"/>
      <c r="F25" s="102"/>
      <c r="G25" s="102"/>
      <c r="H25" s="102"/>
      <c r="I25" s="102"/>
      <c r="J25" s="102"/>
      <c r="K25" s="102"/>
      <c r="M25" s="103"/>
      <c r="N25" s="103"/>
      <c r="O25" s="103"/>
      <c r="P25" s="103"/>
      <c r="Q25" s="103"/>
      <c r="R25" s="103"/>
      <c r="S25" s="103"/>
      <c r="T25" s="66"/>
    </row>
    <row r="26" spans="2:20" x14ac:dyDescent="0.2">
      <c r="B26" s="102"/>
      <c r="C26" s="102"/>
      <c r="D26" s="102"/>
      <c r="E26" s="102"/>
      <c r="F26" s="102"/>
      <c r="G26" s="102"/>
      <c r="H26" s="102"/>
      <c r="I26" s="102"/>
      <c r="J26" s="102"/>
      <c r="K26" s="102"/>
      <c r="M26" s="103"/>
      <c r="N26" s="103"/>
      <c r="O26" s="103"/>
      <c r="P26" s="103"/>
      <c r="Q26" s="103"/>
      <c r="R26" s="103"/>
      <c r="S26" s="103"/>
    </row>
    <row r="27" spans="2:20" x14ac:dyDescent="0.2">
      <c r="B27" s="102"/>
      <c r="C27" s="102"/>
      <c r="D27" s="102"/>
      <c r="E27" s="102"/>
      <c r="F27" s="102"/>
      <c r="G27" s="102"/>
      <c r="H27" s="102"/>
      <c r="I27" s="102"/>
      <c r="J27" s="102"/>
      <c r="K27" s="102"/>
      <c r="M27" s="103"/>
      <c r="N27" s="103"/>
      <c r="O27" s="103"/>
      <c r="P27" s="103"/>
      <c r="Q27" s="103"/>
      <c r="R27" s="103"/>
      <c r="S27" s="103"/>
    </row>
    <row r="28" spans="2:20" x14ac:dyDescent="0.2">
      <c r="B28" s="102"/>
      <c r="C28" s="102"/>
      <c r="D28" s="102"/>
      <c r="E28" s="102"/>
      <c r="F28" s="102"/>
      <c r="G28" s="102"/>
      <c r="H28" s="102"/>
      <c r="I28" s="102"/>
      <c r="J28" s="102"/>
      <c r="K28" s="102"/>
    </row>
    <row r="29" spans="2:20" x14ac:dyDescent="0.2">
      <c r="B29" s="102"/>
      <c r="C29" s="102"/>
      <c r="D29" s="102"/>
      <c r="E29" s="102"/>
      <c r="F29" s="102"/>
      <c r="G29" s="102"/>
      <c r="H29" s="102"/>
      <c r="I29" s="102"/>
      <c r="J29" s="102"/>
      <c r="K29" s="102"/>
    </row>
    <row r="30" spans="2:20" x14ac:dyDescent="0.2">
      <c r="B30" s="102"/>
      <c r="C30" s="102"/>
      <c r="D30" s="102"/>
      <c r="E30" s="102"/>
      <c r="F30" s="102"/>
      <c r="G30" s="102"/>
      <c r="H30" s="102"/>
      <c r="I30" s="102"/>
      <c r="J30" s="102"/>
      <c r="K30" s="102"/>
    </row>
    <row r="31" spans="2:20" x14ac:dyDescent="0.2">
      <c r="B31" s="102"/>
      <c r="C31" s="102"/>
      <c r="D31" s="102"/>
      <c r="E31" s="102"/>
      <c r="F31" s="102"/>
      <c r="G31" s="102"/>
      <c r="H31" s="102"/>
      <c r="I31" s="102"/>
      <c r="J31" s="102"/>
      <c r="K31" s="102"/>
    </row>
    <row r="32" spans="2:20" x14ac:dyDescent="0.2">
      <c r="B32" s="102"/>
      <c r="C32" s="102"/>
      <c r="D32" s="102"/>
      <c r="E32" s="102"/>
      <c r="F32" s="102"/>
      <c r="G32" s="102"/>
      <c r="H32" s="102"/>
      <c r="I32" s="102"/>
      <c r="J32" s="102"/>
      <c r="K32" s="102"/>
    </row>
    <row r="33" spans="2:11" x14ac:dyDescent="0.2">
      <c r="B33" s="102"/>
      <c r="C33" s="102"/>
      <c r="D33" s="102"/>
      <c r="E33" s="102"/>
      <c r="F33" s="102"/>
      <c r="G33" s="102"/>
      <c r="H33" s="102"/>
      <c r="I33" s="102"/>
      <c r="J33" s="102"/>
      <c r="K33" s="102"/>
    </row>
    <row r="34" spans="2:11" x14ac:dyDescent="0.2">
      <c r="B34" s="102"/>
      <c r="C34" s="102"/>
      <c r="D34" s="102"/>
      <c r="E34" s="102"/>
      <c r="F34" s="102"/>
      <c r="G34" s="102"/>
      <c r="H34" s="102"/>
      <c r="I34" s="102"/>
      <c r="J34" s="102"/>
      <c r="K34" s="102"/>
    </row>
    <row r="35" spans="2:11" x14ac:dyDescent="0.2">
      <c r="B35" s="102"/>
      <c r="C35" s="102"/>
      <c r="D35" s="102"/>
      <c r="E35" s="102"/>
      <c r="F35" s="102"/>
      <c r="G35" s="102"/>
      <c r="H35" s="102"/>
      <c r="I35" s="102"/>
      <c r="J35" s="102"/>
      <c r="K35" s="102"/>
    </row>
    <row r="36" spans="2:11" x14ac:dyDescent="0.2">
      <c r="B36" s="102"/>
      <c r="C36" s="102"/>
      <c r="D36" s="102"/>
      <c r="E36" s="102"/>
      <c r="F36" s="102"/>
      <c r="G36" s="102"/>
      <c r="H36" s="102"/>
      <c r="I36" s="102"/>
      <c r="J36" s="102"/>
      <c r="K36" s="102"/>
    </row>
    <row r="37" spans="2:11" x14ac:dyDescent="0.2">
      <c r="B37" s="102"/>
      <c r="C37" s="102"/>
      <c r="D37" s="102"/>
      <c r="E37" s="102"/>
      <c r="F37" s="102"/>
      <c r="G37" s="102"/>
      <c r="H37" s="102"/>
      <c r="I37" s="102"/>
      <c r="J37" s="102"/>
      <c r="K37" s="102"/>
    </row>
    <row r="38" spans="2:11" x14ac:dyDescent="0.2">
      <c r="B38" s="102"/>
      <c r="C38" s="102"/>
      <c r="D38" s="102"/>
      <c r="E38" s="102"/>
      <c r="F38" s="102"/>
      <c r="G38" s="102"/>
      <c r="H38" s="102"/>
      <c r="I38" s="102"/>
      <c r="J38" s="102"/>
      <c r="K38" s="102"/>
    </row>
    <row r="39" spans="2:11" x14ac:dyDescent="0.2">
      <c r="B39" s="102"/>
      <c r="C39" s="102"/>
      <c r="D39" s="102"/>
      <c r="E39" s="102"/>
      <c r="F39" s="102"/>
      <c r="G39" s="102"/>
      <c r="H39" s="102"/>
      <c r="I39" s="102"/>
      <c r="J39" s="102"/>
      <c r="K39" s="102"/>
    </row>
    <row r="40" spans="2:11" x14ac:dyDescent="0.2">
      <c r="B40" s="102"/>
      <c r="C40" s="102"/>
      <c r="D40" s="102"/>
      <c r="E40" s="102"/>
      <c r="F40" s="102"/>
      <c r="G40" s="102"/>
      <c r="H40" s="102"/>
      <c r="I40" s="102"/>
      <c r="J40" s="102"/>
      <c r="K40" s="102"/>
    </row>
    <row r="41" spans="2:11" x14ac:dyDescent="0.2">
      <c r="B41" s="102"/>
      <c r="C41" s="102"/>
      <c r="D41" s="102"/>
      <c r="E41" s="102"/>
      <c r="F41" s="102"/>
      <c r="G41" s="102"/>
      <c r="H41" s="102"/>
      <c r="I41" s="102"/>
      <c r="J41" s="102"/>
      <c r="K41" s="102"/>
    </row>
    <row r="42" spans="2:11" x14ac:dyDescent="0.2">
      <c r="B42" s="102"/>
      <c r="C42" s="102"/>
      <c r="D42" s="102"/>
      <c r="E42" s="102"/>
      <c r="F42" s="102"/>
      <c r="G42" s="102"/>
      <c r="H42" s="102"/>
      <c r="I42" s="102"/>
      <c r="J42" s="102"/>
      <c r="K42" s="102"/>
    </row>
  </sheetData>
  <sheetProtection sheet="1" objects="1" scenarios="1"/>
  <mergeCells count="2">
    <mergeCell ref="B2:K42"/>
    <mergeCell ref="M2:S27"/>
  </mergeCells>
  <pageMargins left="0.25" right="0.25"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E206"/>
  <sheetViews>
    <sheetView zoomScale="90" zoomScaleNormal="90" zoomScaleSheetLayoutView="55" zoomScalePageLayoutView="70" workbookViewId="0">
      <selection activeCell="A108" sqref="A108"/>
    </sheetView>
  </sheetViews>
  <sheetFormatPr defaultColWidth="9.140625" defaultRowHeight="12.75" outlineLevelRow="2" x14ac:dyDescent="0.2"/>
  <cols>
    <col min="1" max="1" width="129.140625" style="1" customWidth="1"/>
    <col min="2" max="2" width="18" style="1" customWidth="1"/>
    <col min="3" max="3" width="14" style="1" customWidth="1"/>
    <col min="4" max="4" width="11.42578125" style="1" customWidth="1"/>
    <col min="5" max="5" width="16.5703125" style="1" customWidth="1"/>
    <col min="6" max="6" width="12.5703125" style="1" customWidth="1"/>
    <col min="7" max="16384" width="9.140625" style="1"/>
  </cols>
  <sheetData>
    <row r="2" spans="1:5" s="2" customFormat="1" ht="40.5" customHeight="1" x14ac:dyDescent="0.2">
      <c r="A2" s="104" t="s">
        <v>64</v>
      </c>
      <c r="B2" s="105"/>
      <c r="C2" s="105"/>
      <c r="D2" s="105"/>
      <c r="E2" s="105"/>
    </row>
    <row r="3" spans="1:5" ht="20.25" customHeight="1" x14ac:dyDescent="0.2">
      <c r="A3" s="8"/>
      <c r="B3" s="25" t="s">
        <v>0</v>
      </c>
      <c r="C3" s="26" t="s">
        <v>1</v>
      </c>
      <c r="D3" s="48" t="s">
        <v>63</v>
      </c>
      <c r="E3" s="24" t="s">
        <v>77</v>
      </c>
    </row>
    <row r="4" spans="1:5" ht="21.75" customHeight="1" x14ac:dyDescent="0.2">
      <c r="A4" s="35" t="s">
        <v>12</v>
      </c>
      <c r="B4" s="77"/>
      <c r="C4" s="78"/>
      <c r="D4" s="78"/>
      <c r="E4" s="78"/>
    </row>
    <row r="5" spans="1:5" ht="15" x14ac:dyDescent="0.2">
      <c r="A5" s="9" t="s">
        <v>15</v>
      </c>
      <c r="B5" s="79">
        <f>COUNTIF(B6:B10,1)</f>
        <v>0</v>
      </c>
      <c r="C5" s="79">
        <f t="shared" ref="C5:E5" si="0">COUNTIF(C6:C10,1)</f>
        <v>0</v>
      </c>
      <c r="D5" s="79">
        <f t="shared" si="0"/>
        <v>0</v>
      </c>
      <c r="E5" s="79">
        <f t="shared" si="0"/>
        <v>0</v>
      </c>
    </row>
    <row r="6" spans="1:5" ht="18.75" customHeight="1" outlineLevel="1" x14ac:dyDescent="0.2">
      <c r="A6" s="10" t="s">
        <v>36</v>
      </c>
      <c r="B6" s="80" t="str">
        <f>IF('Key Implementation Requirements'!B7&lt;&gt;"",IF('Key Implementation Requirements'!C7&lt;&gt;"","1","need evidence"), "-")</f>
        <v>-</v>
      </c>
      <c r="C6" s="80" t="str">
        <f>IF('Key Implementation Requirements'!D7&lt;&gt;"","1","-")</f>
        <v>-</v>
      </c>
      <c r="D6" s="80" t="str">
        <f>IF('Key Implementation Requirements'!E7&lt;&gt;"","1","-")</f>
        <v>-</v>
      </c>
      <c r="E6" s="81" t="str">
        <f>IF('Key Implementation Requirements'!G7&lt;&gt;"",IF('Key Implementation Requirements'!H7&lt;&gt;"","1","need explanation"), "-")</f>
        <v>-</v>
      </c>
    </row>
    <row r="7" spans="1:5" ht="21" customHeight="1" outlineLevel="1" x14ac:dyDescent="0.2">
      <c r="A7" s="10" t="s">
        <v>37</v>
      </c>
      <c r="B7" s="80" t="str">
        <f>IF('Key Implementation Requirements'!B8&lt;&gt;"",IF('Key Implementation Requirements'!C8&lt;&gt;"","1","need evidence"), "-")</f>
        <v>-</v>
      </c>
      <c r="C7" s="80" t="str">
        <f>IF('Key Implementation Requirements'!D8&lt;&gt;"","1","-")</f>
        <v>-</v>
      </c>
      <c r="D7" s="80" t="str">
        <f>IF('Key Implementation Requirements'!E8&lt;&gt;"","1","-")</f>
        <v>-</v>
      </c>
      <c r="E7" s="81" t="str">
        <f>IF('Key Implementation Requirements'!G8&lt;&gt;"",IF('Key Implementation Requirements'!H8&lt;&gt;"","1","need explanation"), "-")</f>
        <v>-</v>
      </c>
    </row>
    <row r="8" spans="1:5" outlineLevel="1" x14ac:dyDescent="0.2">
      <c r="A8" s="10" t="s">
        <v>167</v>
      </c>
      <c r="B8" s="80" t="str">
        <f>IF('Key Implementation Requirements'!B9&lt;&gt;"",IF('Key Implementation Requirements'!C9&lt;&gt;"","1","need evidence"), "-")</f>
        <v>-</v>
      </c>
      <c r="C8" s="80" t="str">
        <f>IF('Key Implementation Requirements'!D9&lt;&gt;"","1","-")</f>
        <v>-</v>
      </c>
      <c r="D8" s="80" t="str">
        <f>IF('Key Implementation Requirements'!E9&lt;&gt;"","1","-")</f>
        <v>-</v>
      </c>
      <c r="E8" s="81" t="str">
        <f>IF('Key Implementation Requirements'!G9&lt;&gt;"",IF('Key Implementation Requirements'!H9&lt;&gt;"","1","need explanation"), "-")</f>
        <v>-</v>
      </c>
    </row>
    <row r="9" spans="1:5" ht="19.5" customHeight="1" outlineLevel="1" x14ac:dyDescent="0.2">
      <c r="A9" s="10" t="s">
        <v>38</v>
      </c>
      <c r="B9" s="80" t="str">
        <f>IF('Key Implementation Requirements'!B10&lt;&gt;"",IF('Key Implementation Requirements'!C10&lt;&gt;"","1","need evidence"), "-")</f>
        <v>-</v>
      </c>
      <c r="C9" s="80" t="str">
        <f>IF('Key Implementation Requirements'!D10&lt;&gt;"","1","-")</f>
        <v>-</v>
      </c>
      <c r="D9" s="80" t="str">
        <f>IF('Key Implementation Requirements'!E10&lt;&gt;"","1","-")</f>
        <v>-</v>
      </c>
      <c r="E9" s="81" t="str">
        <f>IF('Key Implementation Requirements'!G10&lt;&gt;"",IF('Key Implementation Requirements'!H10&lt;&gt;"","1","need explanation"), "-")</f>
        <v>-</v>
      </c>
    </row>
    <row r="10" spans="1:5" ht="29.25" customHeight="1" outlineLevel="1" x14ac:dyDescent="0.2">
      <c r="A10" s="10" t="s">
        <v>39</v>
      </c>
      <c r="B10" s="80" t="str">
        <f>IF('Key Implementation Requirements'!B11&lt;&gt;"",IF('Key Implementation Requirements'!C11&lt;&gt;"","1","need evidence"), "-")</f>
        <v>-</v>
      </c>
      <c r="C10" s="80" t="str">
        <f>IF('Key Implementation Requirements'!D11&lt;&gt;"","1","-")</f>
        <v>-</v>
      </c>
      <c r="D10" s="80" t="str">
        <f>IF('Key Implementation Requirements'!E11&lt;&gt;"","1","-")</f>
        <v>-</v>
      </c>
      <c r="E10" s="81" t="str">
        <f>IF('Key Implementation Requirements'!G11&lt;&gt;"",IF('Key Implementation Requirements'!H11&lt;&gt;"","1","need explanation"), "-")</f>
        <v>-</v>
      </c>
    </row>
    <row r="11" spans="1:5" ht="15" outlineLevel="1" x14ac:dyDescent="0.2">
      <c r="A11" s="11"/>
      <c r="B11" s="80"/>
      <c r="C11" s="82"/>
      <c r="D11" s="82"/>
      <c r="E11" s="82"/>
    </row>
    <row r="12" spans="1:5" ht="15" x14ac:dyDescent="0.2">
      <c r="A12" s="9" t="s">
        <v>16</v>
      </c>
      <c r="B12" s="79">
        <f>COUNTIF(B13:B14,1)</f>
        <v>0</v>
      </c>
      <c r="C12" s="79">
        <f t="shared" ref="C12:E12" si="1">COUNTIF(C13:C14,1)</f>
        <v>0</v>
      </c>
      <c r="D12" s="79">
        <f t="shared" si="1"/>
        <v>0</v>
      </c>
      <c r="E12" s="79">
        <f t="shared" si="1"/>
        <v>0</v>
      </c>
    </row>
    <row r="13" spans="1:5" ht="30" customHeight="1" outlineLevel="1" x14ac:dyDescent="0.2">
      <c r="A13" s="10" t="s">
        <v>65</v>
      </c>
      <c r="B13" s="80" t="str">
        <f>IF('Key Implementation Requirements'!B14&lt;&gt;"",IF('Key Implementation Requirements'!C14&lt;&gt;"","1","need evidence"), "-")</f>
        <v>-</v>
      </c>
      <c r="C13" s="80" t="str">
        <f>IF('Key Implementation Requirements'!D14&lt;&gt;"","1","-")</f>
        <v>-</v>
      </c>
      <c r="D13" s="80" t="str">
        <f>IF('Key Implementation Requirements'!E14&lt;&gt;"","1","-")</f>
        <v>-</v>
      </c>
      <c r="E13" s="81" t="str">
        <f>IF('Key Implementation Requirements'!G14&lt;&gt;"",IF('Key Implementation Requirements'!H14&lt;&gt;"","1","need explanation"), "-")</f>
        <v>-</v>
      </c>
    </row>
    <row r="14" spans="1:5" ht="32.25" customHeight="1" outlineLevel="1" x14ac:dyDescent="0.2">
      <c r="A14" s="10" t="s">
        <v>66</v>
      </c>
      <c r="B14" s="80" t="str">
        <f>IF('Key Implementation Requirements'!B15&lt;&gt;"",IF('Key Implementation Requirements'!C15&lt;&gt;"","1","need evidence"), "-")</f>
        <v>-</v>
      </c>
      <c r="C14" s="80" t="str">
        <f>IF('Key Implementation Requirements'!D15&lt;&gt;"","1","-")</f>
        <v>-</v>
      </c>
      <c r="D14" s="80" t="str">
        <f>IF('Key Implementation Requirements'!E15&lt;&gt;"","1","-")</f>
        <v>-</v>
      </c>
      <c r="E14" s="81" t="str">
        <f>IF('Key Implementation Requirements'!G15&lt;&gt;"",IF('Key Implementation Requirements'!H15&lt;&gt;"","1","need explanation"), "-")</f>
        <v>-</v>
      </c>
    </row>
    <row r="15" spans="1:5" ht="15" outlineLevel="1" x14ac:dyDescent="0.2">
      <c r="A15" s="9"/>
      <c r="B15" s="80"/>
      <c r="C15" s="82"/>
      <c r="D15" s="82"/>
      <c r="E15" s="82"/>
    </row>
    <row r="16" spans="1:5" ht="15" x14ac:dyDescent="0.2">
      <c r="A16" s="9" t="s">
        <v>17</v>
      </c>
      <c r="B16" s="79">
        <f>COUNTIF(B17:B20,1)</f>
        <v>0</v>
      </c>
      <c r="C16" s="79">
        <f t="shared" ref="C16:E16" si="2">COUNTIF(C17:C20,1)</f>
        <v>0</v>
      </c>
      <c r="D16" s="79">
        <f t="shared" si="2"/>
        <v>0</v>
      </c>
      <c r="E16" s="79">
        <f t="shared" si="2"/>
        <v>0</v>
      </c>
    </row>
    <row r="17" spans="1:5" outlineLevel="1" x14ac:dyDescent="0.2">
      <c r="A17" s="10" t="s">
        <v>40</v>
      </c>
      <c r="B17" s="80" t="str">
        <f>IF('Key Implementation Requirements'!B18&lt;&gt;"",IF('Key Implementation Requirements'!C18&lt;&gt;"","1","need evidence"), "-")</f>
        <v>-</v>
      </c>
      <c r="C17" s="80" t="str">
        <f>IF('Key Implementation Requirements'!D18&lt;&gt;"","1","-")</f>
        <v>-</v>
      </c>
      <c r="D17" s="80" t="str">
        <f>IF('Key Implementation Requirements'!E18&lt;&gt;"","1","-")</f>
        <v>-</v>
      </c>
      <c r="E17" s="81" t="str">
        <f>IF('Key Implementation Requirements'!G18&lt;&gt;"",IF('Key Implementation Requirements'!H18&lt;&gt;"","1","need explanation"), "-")</f>
        <v>-</v>
      </c>
    </row>
    <row r="18" spans="1:5" outlineLevel="1" x14ac:dyDescent="0.2">
      <c r="A18" s="10" t="s">
        <v>67</v>
      </c>
      <c r="B18" s="80" t="str">
        <f>IF('Key Implementation Requirements'!B19&lt;&gt;"",IF('Key Implementation Requirements'!C19&lt;&gt;"","1","need evidence"), "-")</f>
        <v>-</v>
      </c>
      <c r="C18" s="80" t="str">
        <f>IF('Key Implementation Requirements'!D19&lt;&gt;"","1","-")</f>
        <v>-</v>
      </c>
      <c r="D18" s="80" t="str">
        <f>IF('Key Implementation Requirements'!E19&lt;&gt;"","1","-")</f>
        <v>-</v>
      </c>
      <c r="E18" s="81" t="str">
        <f>IF('Key Implementation Requirements'!G19&lt;&gt;"",IF('Key Implementation Requirements'!H19&lt;&gt;"","1","need explanation"), "-")</f>
        <v>-</v>
      </c>
    </row>
    <row r="19" spans="1:5" outlineLevel="1" x14ac:dyDescent="0.2">
      <c r="A19" s="10" t="s">
        <v>41</v>
      </c>
      <c r="B19" s="80" t="str">
        <f>IF('Key Implementation Requirements'!B20&lt;&gt;"",IF('Key Implementation Requirements'!C20&lt;&gt;"","1","need evidence"), "-")</f>
        <v>-</v>
      </c>
      <c r="C19" s="80" t="str">
        <f>IF('Key Implementation Requirements'!D20&lt;&gt;"","1","-")</f>
        <v>-</v>
      </c>
      <c r="D19" s="80" t="str">
        <f>IF('Key Implementation Requirements'!E20&lt;&gt;"","1","-")</f>
        <v>-</v>
      </c>
      <c r="E19" s="81" t="str">
        <f>IF('Key Implementation Requirements'!G20&lt;&gt;"",IF('Key Implementation Requirements'!H20&lt;&gt;"","1","need explanation"), "-")</f>
        <v>-</v>
      </c>
    </row>
    <row r="20" spans="1:5" outlineLevel="1" x14ac:dyDescent="0.2">
      <c r="A20" s="10" t="s">
        <v>168</v>
      </c>
      <c r="B20" s="80" t="str">
        <f>IF('Key Implementation Requirements'!B21&lt;&gt;"",IF('Key Implementation Requirements'!C21&lt;&gt;"","1","need evidence"), "-")</f>
        <v>-</v>
      </c>
      <c r="C20" s="80" t="str">
        <f>IF('Key Implementation Requirements'!D21&lt;&gt;"","1","-")</f>
        <v>-</v>
      </c>
      <c r="D20" s="80" t="str">
        <f>IF('Key Implementation Requirements'!E21&lt;&gt;"","1","-")</f>
        <v>-</v>
      </c>
      <c r="E20" s="81" t="str">
        <f>IF('Key Implementation Requirements'!G21&lt;&gt;"",IF('Key Implementation Requirements'!H21&lt;&gt;"","1","need explanation"), "-")</f>
        <v>-</v>
      </c>
    </row>
    <row r="21" spans="1:5" outlineLevel="1" x14ac:dyDescent="0.2">
      <c r="A21" s="10" t="s">
        <v>169</v>
      </c>
      <c r="B21" s="80" t="str">
        <f>IF('Key Implementation Requirements'!B23&lt;&gt;"",IF('Key Implementation Requirements'!C23&lt;&gt;"","1","need evidence"), "-")</f>
        <v>-</v>
      </c>
      <c r="C21" s="80" t="str">
        <f>IF('Key Implementation Requirements'!D23&lt;&gt;"","1","-")</f>
        <v>-</v>
      </c>
      <c r="D21" s="80" t="str">
        <f>IF('Key Implementation Requirements'!E23&lt;&gt;"","1","-")</f>
        <v>-</v>
      </c>
      <c r="E21" s="81" t="str">
        <f>IF('Key Implementation Requirements'!G23&lt;&gt;"",IF('Key Implementation Requirements'!H23&lt;&gt;"","1","need explanation"), "-")</f>
        <v>-</v>
      </c>
    </row>
    <row r="22" spans="1:5" ht="15" outlineLevel="1" x14ac:dyDescent="0.2">
      <c r="A22" s="11"/>
      <c r="B22" s="80"/>
      <c r="C22" s="80"/>
      <c r="D22" s="80"/>
      <c r="E22" s="80"/>
    </row>
    <row r="23" spans="1:5" ht="15" x14ac:dyDescent="0.2">
      <c r="A23" s="9" t="s">
        <v>18</v>
      </c>
      <c r="B23" s="79">
        <f>COUNTIF(B24:B27,1)</f>
        <v>0</v>
      </c>
      <c r="C23" s="79">
        <f t="shared" ref="C23:E23" si="3">COUNTIF(C24:C27,1)</f>
        <v>0</v>
      </c>
      <c r="D23" s="79">
        <f t="shared" si="3"/>
        <v>0</v>
      </c>
      <c r="E23" s="79">
        <f t="shared" si="3"/>
        <v>0</v>
      </c>
    </row>
    <row r="24" spans="1:5" ht="25.5" outlineLevel="1" x14ac:dyDescent="0.2">
      <c r="A24" s="10" t="s">
        <v>43</v>
      </c>
      <c r="B24" s="80" t="str">
        <f>IF('Key Implementation Requirements'!B25&lt;&gt;"",IF('Key Implementation Requirements'!C25&lt;&gt;"","1","need evidence"), "-")</f>
        <v>-</v>
      </c>
      <c r="C24" s="80" t="str">
        <f>IF('Key Implementation Requirements'!D25&lt;&gt;"","1","-")</f>
        <v>-</v>
      </c>
      <c r="D24" s="80" t="str">
        <f>IF('Key Implementation Requirements'!E25&lt;&gt;"","1","-")</f>
        <v>-</v>
      </c>
      <c r="E24" s="81" t="str">
        <f>IF('Key Implementation Requirements'!G25&lt;&gt;"",IF('Key Implementation Requirements'!H25&lt;&gt;"","1","need explanation"), "-")</f>
        <v>-</v>
      </c>
    </row>
    <row r="25" spans="1:5" outlineLevel="1" x14ac:dyDescent="0.2">
      <c r="A25" s="10" t="s">
        <v>44</v>
      </c>
      <c r="B25" s="80" t="str">
        <f>IF('Key Implementation Requirements'!B26&lt;&gt;"",IF('Key Implementation Requirements'!C26&lt;&gt;"","1","need evidence"), "-")</f>
        <v>-</v>
      </c>
      <c r="C25" s="80" t="str">
        <f>IF('Key Implementation Requirements'!D26&lt;&gt;"","1","-")</f>
        <v>-</v>
      </c>
      <c r="D25" s="80" t="str">
        <f>IF('Key Implementation Requirements'!E26&lt;&gt;"","1","-")</f>
        <v>-</v>
      </c>
      <c r="E25" s="81" t="str">
        <f>IF('Key Implementation Requirements'!G26&lt;&gt;"",IF('Key Implementation Requirements'!H26&lt;&gt;"","1","need explanation"), "-")</f>
        <v>-</v>
      </c>
    </row>
    <row r="26" spans="1:5" ht="25.5" customHeight="1" outlineLevel="1" x14ac:dyDescent="0.2">
      <c r="A26" s="10" t="s">
        <v>45</v>
      </c>
      <c r="B26" s="80" t="str">
        <f>IF('Key Implementation Requirements'!B27&lt;&gt;"",IF('Key Implementation Requirements'!C27&lt;&gt;"","1","need evidence"), "-")</f>
        <v>-</v>
      </c>
      <c r="C26" s="80" t="str">
        <f>IF('Key Implementation Requirements'!D27&lt;&gt;"","1","-")</f>
        <v>-</v>
      </c>
      <c r="D26" s="80" t="str">
        <f>IF('Key Implementation Requirements'!E27&lt;&gt;"","1","-")</f>
        <v>-</v>
      </c>
      <c r="E26" s="81" t="str">
        <f>IF('Key Implementation Requirements'!G27&lt;&gt;"",IF('Key Implementation Requirements'!H27&lt;&gt;"","1","need explanation"), "-")</f>
        <v>-</v>
      </c>
    </row>
    <row r="27" spans="1:5" ht="15" outlineLevel="1" x14ac:dyDescent="0.2">
      <c r="A27" s="9"/>
      <c r="B27" s="80"/>
      <c r="C27" s="82"/>
      <c r="D27" s="82"/>
      <c r="E27" s="82"/>
    </row>
    <row r="28" spans="1:5" ht="15" x14ac:dyDescent="0.2">
      <c r="A28" s="9" t="s">
        <v>19</v>
      </c>
      <c r="B28" s="79">
        <f>COUNTIF(B29:B33,1)</f>
        <v>0</v>
      </c>
      <c r="C28" s="79">
        <f t="shared" ref="C28:E28" si="4">COUNTIF(C29:C33,1)</f>
        <v>0</v>
      </c>
      <c r="D28" s="79">
        <f t="shared" si="4"/>
        <v>0</v>
      </c>
      <c r="E28" s="79">
        <f t="shared" si="4"/>
        <v>0</v>
      </c>
    </row>
    <row r="29" spans="1:5" ht="25.5" outlineLevel="1" x14ac:dyDescent="0.2">
      <c r="A29" s="10" t="s">
        <v>46</v>
      </c>
      <c r="B29" s="80" t="str">
        <f>IF('Key Implementation Requirements'!B30&lt;&gt;"",IF('Key Implementation Requirements'!C30&lt;&gt;"","1","need evidence"), "-")</f>
        <v>-</v>
      </c>
      <c r="C29" s="80" t="str">
        <f>IF('Key Implementation Requirements'!D30&lt;&gt;"","1","-")</f>
        <v>-</v>
      </c>
      <c r="D29" s="80" t="str">
        <f>IF('Key Implementation Requirements'!E30&lt;&gt;"","1","-")</f>
        <v>-</v>
      </c>
      <c r="E29" s="81" t="str">
        <f>IF('Key Implementation Requirements'!G30&lt;&gt;"",IF('Key Implementation Requirements'!H30&lt;&gt;"","1","need explanation"), "-")</f>
        <v>-</v>
      </c>
    </row>
    <row r="30" spans="1:5" outlineLevel="1" x14ac:dyDescent="0.2">
      <c r="A30" s="10" t="s">
        <v>47</v>
      </c>
      <c r="B30" s="80" t="str">
        <f>IF('Key Implementation Requirements'!B31&lt;&gt;"",IF('Key Implementation Requirements'!C31&lt;&gt;"","1","need evidence"), "-")</f>
        <v>-</v>
      </c>
      <c r="C30" s="80" t="str">
        <f>IF('Key Implementation Requirements'!D31&lt;&gt;"","1","-")</f>
        <v>-</v>
      </c>
      <c r="D30" s="80" t="str">
        <f>IF('Key Implementation Requirements'!E31&lt;&gt;"","1","-")</f>
        <v>-</v>
      </c>
      <c r="E30" s="81" t="str">
        <f>IF('Key Implementation Requirements'!G31&lt;&gt;"",IF('Key Implementation Requirements'!H31&lt;&gt;"","1","need explanation"), "-")</f>
        <v>-</v>
      </c>
    </row>
    <row r="31" spans="1:5" outlineLevel="1" x14ac:dyDescent="0.2">
      <c r="A31" s="10" t="s">
        <v>48</v>
      </c>
      <c r="B31" s="80" t="str">
        <f>IF('Key Implementation Requirements'!B32&lt;&gt;"",IF('Key Implementation Requirements'!C32&lt;&gt;"","1","need evidence"), "-")</f>
        <v>-</v>
      </c>
      <c r="C31" s="80" t="str">
        <f>IF('Key Implementation Requirements'!D32&lt;&gt;"","1","-")</f>
        <v>-</v>
      </c>
      <c r="D31" s="80" t="str">
        <f>IF('Key Implementation Requirements'!E32&lt;&gt;"","1","-")</f>
        <v>-</v>
      </c>
      <c r="E31" s="81" t="str">
        <f>IF('Key Implementation Requirements'!G32&lt;&gt;"",IF('Key Implementation Requirements'!H32&lt;&gt;"","1","need explanation"), "-")</f>
        <v>-</v>
      </c>
    </row>
    <row r="32" spans="1:5" outlineLevel="1" x14ac:dyDescent="0.2">
      <c r="A32" s="10" t="s">
        <v>49</v>
      </c>
      <c r="B32" s="80" t="str">
        <f>IF('Key Implementation Requirements'!B33&lt;&gt;"",IF('Key Implementation Requirements'!C33&lt;&gt;"","1","need evidence"), "-")</f>
        <v>-</v>
      </c>
      <c r="C32" s="80" t="str">
        <f>IF('Key Implementation Requirements'!D33&lt;&gt;"","1","-")</f>
        <v>-</v>
      </c>
      <c r="D32" s="80" t="str">
        <f>IF('Key Implementation Requirements'!E33&lt;&gt;"","1","-")</f>
        <v>-</v>
      </c>
      <c r="E32" s="81" t="str">
        <f>IF('Key Implementation Requirements'!G33&lt;&gt;"",IF('Key Implementation Requirements'!H33&lt;&gt;"","1","need explanation"), "-")</f>
        <v>-</v>
      </c>
    </row>
    <row r="33" spans="1:5" outlineLevel="1" x14ac:dyDescent="0.2">
      <c r="A33" s="10" t="s">
        <v>50</v>
      </c>
      <c r="B33" s="80" t="str">
        <f>IF('Key Implementation Requirements'!B34&lt;&gt;"",IF('Key Implementation Requirements'!C34&lt;&gt;"","1","need evidence"), "-")</f>
        <v>-</v>
      </c>
      <c r="C33" s="80" t="str">
        <f>IF('Key Implementation Requirements'!D34&lt;&gt;"","1","-")</f>
        <v>-</v>
      </c>
      <c r="D33" s="80" t="str">
        <f>IF('Key Implementation Requirements'!E34&lt;&gt;"","1","-")</f>
        <v>-</v>
      </c>
      <c r="E33" s="81" t="str">
        <f>IF('Key Implementation Requirements'!G34&lt;&gt;"",IF('Key Implementation Requirements'!H34&lt;&gt;"","1","need explanation"), "-")</f>
        <v>-</v>
      </c>
    </row>
    <row r="34" spans="1:5" ht="15" outlineLevel="1" x14ac:dyDescent="0.2">
      <c r="A34" s="9"/>
      <c r="B34" s="80"/>
      <c r="C34" s="82"/>
      <c r="D34" s="82"/>
      <c r="E34" s="82"/>
    </row>
    <row r="35" spans="1:5" ht="15" x14ac:dyDescent="0.2">
      <c r="A35" s="9" t="s">
        <v>163</v>
      </c>
      <c r="B35" s="79">
        <f>COUNTIF(B36:B38,1)</f>
        <v>0</v>
      </c>
      <c r="C35" s="79">
        <f t="shared" ref="C35:E35" si="5">COUNTIF(C36:C38,1)</f>
        <v>0</v>
      </c>
      <c r="D35" s="79">
        <f t="shared" si="5"/>
        <v>0</v>
      </c>
      <c r="E35" s="79">
        <f t="shared" si="5"/>
        <v>0</v>
      </c>
    </row>
    <row r="36" spans="1:5" outlineLevel="1" x14ac:dyDescent="0.2">
      <c r="A36" s="10" t="s">
        <v>52</v>
      </c>
      <c r="B36" s="80" t="str">
        <f>IF('Key Implementation Requirements'!B37&lt;&gt;"",IF('Key Implementation Requirements'!C37&lt;&gt;"","1","need evidence"), "-")</f>
        <v>-</v>
      </c>
      <c r="C36" s="80" t="str">
        <f>IF('Key Implementation Requirements'!D37&lt;&gt;"","1","-")</f>
        <v>-</v>
      </c>
      <c r="D36" s="80" t="str">
        <f>IF('Key Implementation Requirements'!E37&lt;&gt;"","1","-")</f>
        <v>-</v>
      </c>
      <c r="E36" s="81" t="str">
        <f>IF('Key Implementation Requirements'!G37&lt;&gt;"",IF('Key Implementation Requirements'!H37&lt;&gt;"","1","need explanation"), "-")</f>
        <v>-</v>
      </c>
    </row>
    <row r="37" spans="1:5" outlineLevel="1" x14ac:dyDescent="0.2">
      <c r="A37" s="10" t="s">
        <v>68</v>
      </c>
      <c r="B37" s="80" t="str">
        <f>IF('Key Implementation Requirements'!B38&lt;&gt;"",IF('Key Implementation Requirements'!C38&lt;&gt;"","1","need evidence"), "-")</f>
        <v>-</v>
      </c>
      <c r="C37" s="80" t="str">
        <f>IF('Key Implementation Requirements'!D38&lt;&gt;"","1","-")</f>
        <v>-</v>
      </c>
      <c r="D37" s="80" t="str">
        <f>IF('Key Implementation Requirements'!E38&lt;&gt;"","1","-")</f>
        <v>-</v>
      </c>
      <c r="E37" s="81" t="str">
        <f>IF('Key Implementation Requirements'!G38&lt;&gt;"",IF('Key Implementation Requirements'!H38&lt;&gt;"","1","need explanation"), "-")</f>
        <v>-</v>
      </c>
    </row>
    <row r="38" spans="1:5" outlineLevel="1" x14ac:dyDescent="0.2">
      <c r="A38" s="20" t="s">
        <v>69</v>
      </c>
      <c r="B38" s="80" t="str">
        <f>IF('Key Implementation Requirements'!B39&lt;&gt;"",IF('Key Implementation Requirements'!C39&lt;&gt;"","1","need evidence"), "-")</f>
        <v>-</v>
      </c>
      <c r="C38" s="80" t="str">
        <f>IF('Key Implementation Requirements'!D39&lt;&gt;"","1","-")</f>
        <v>-</v>
      </c>
      <c r="D38" s="80" t="str">
        <f>IF('Key Implementation Requirements'!E39&lt;&gt;"","1","-")</f>
        <v>-</v>
      </c>
      <c r="E38" s="81" t="str">
        <f>IF('Key Implementation Requirements'!G39&lt;&gt;"",IF('Key Implementation Requirements'!H39&lt;&gt;"","1","need explanation"), "-")</f>
        <v>-</v>
      </c>
    </row>
    <row r="39" spans="1:5" ht="14.25" customHeight="1" x14ac:dyDescent="0.2">
      <c r="B39" s="83"/>
      <c r="C39" s="83"/>
      <c r="D39" s="83"/>
      <c r="E39" s="79"/>
    </row>
    <row r="40" spans="1:5" ht="17.25" customHeight="1" x14ac:dyDescent="0.2">
      <c r="A40" s="34" t="s">
        <v>2</v>
      </c>
      <c r="B40" s="84"/>
      <c r="C40" s="84"/>
      <c r="D40" s="84"/>
      <c r="E40" s="85"/>
    </row>
    <row r="41" spans="1:5" ht="15" customHeight="1" x14ac:dyDescent="0.2">
      <c r="A41" s="9" t="s">
        <v>3</v>
      </c>
      <c r="B41" s="47">
        <f>COUNTIF(B42:B45,1)</f>
        <v>0</v>
      </c>
      <c r="C41" s="47">
        <f t="shared" ref="C41:E41" si="6">COUNTIF(C42:C45,1)</f>
        <v>0</v>
      </c>
      <c r="D41" s="47">
        <f t="shared" si="6"/>
        <v>0</v>
      </c>
      <c r="E41" s="47">
        <f t="shared" si="6"/>
        <v>0</v>
      </c>
    </row>
    <row r="42" spans="1:5" ht="31.5" customHeight="1" outlineLevel="1" x14ac:dyDescent="0.2">
      <c r="A42" s="37" t="s">
        <v>53</v>
      </c>
      <c r="B42" s="81" t="str">
        <f>IF('Human Rights'!B7&lt;&gt;"",IF('Human Rights'!C7&lt;&gt;"","1","need evidence"), "-")</f>
        <v>-</v>
      </c>
      <c r="C42" s="47" t="str">
        <f>IF('Human Rights'!D7&lt;&gt;"","1","-")</f>
        <v>-</v>
      </c>
      <c r="D42" s="47" t="str">
        <f>IF('Human Rights'!E7&lt;&gt;"","1","-")</f>
        <v>-</v>
      </c>
      <c r="E42" s="47" t="str">
        <f>IF('Human Rights'!G7&lt;&gt;"",IF('Human Rights'!H7&lt;&gt;"","1","need explanation"), "-")</f>
        <v>-</v>
      </c>
    </row>
    <row r="43" spans="1:5" ht="21.75" customHeight="1" outlineLevel="1" x14ac:dyDescent="0.2">
      <c r="A43" s="37" t="s">
        <v>54</v>
      </c>
      <c r="B43" s="81" t="str">
        <f>IF('Human Rights'!B8&lt;&gt;"",IF('Human Rights'!C8&lt;&gt;"","1","need evidence"), "-")</f>
        <v>-</v>
      </c>
      <c r="C43" s="47" t="str">
        <f>IF('Human Rights'!D8&lt;&gt;"","1","-")</f>
        <v>-</v>
      </c>
      <c r="D43" s="47" t="str">
        <f>IF('Human Rights'!E8&lt;&gt;"","1","-")</f>
        <v>-</v>
      </c>
      <c r="E43" s="47" t="str">
        <f>IF('Human Rights'!G8&lt;&gt;"",IF('Human Rights'!H8&lt;&gt;"","1","need explanation"), "-")</f>
        <v>-</v>
      </c>
    </row>
    <row r="44" spans="1:5" outlineLevel="1" x14ac:dyDescent="0.2">
      <c r="A44" s="37" t="s">
        <v>70</v>
      </c>
      <c r="B44" s="81" t="str">
        <f>IF('Human Rights'!B9&lt;&gt;"",IF('Human Rights'!C9&lt;&gt;"","1","need evidence"), "-")</f>
        <v>-</v>
      </c>
      <c r="C44" s="47" t="str">
        <f>IF('Human Rights'!D9&lt;&gt;"","1","-")</f>
        <v>-</v>
      </c>
      <c r="D44" s="47" t="str">
        <f>IF('Human Rights'!E9&lt;&gt;"","1","-")</f>
        <v>-</v>
      </c>
      <c r="E44" s="47" t="str">
        <f>IF('Human Rights'!G9&lt;&gt;"",IF('Human Rights'!H9&lt;&gt;"","1","need explanation"), "-")</f>
        <v>-</v>
      </c>
    </row>
    <row r="45" spans="1:5" outlineLevel="1" x14ac:dyDescent="0.2">
      <c r="A45" s="37" t="s">
        <v>171</v>
      </c>
      <c r="B45" s="81" t="str">
        <f>IF('Human Rights'!B10&lt;&gt;"",IF('Human Rights'!C10&lt;&gt;"","1","need evidence"), "-")</f>
        <v>-</v>
      </c>
      <c r="C45" s="47" t="str">
        <f>IF('Human Rights'!D10&lt;&gt;"","1","-")</f>
        <v>-</v>
      </c>
      <c r="D45" s="47" t="str">
        <f>IF('Human Rights'!E10&lt;&gt;"","1","-")</f>
        <v>-</v>
      </c>
      <c r="E45" s="47" t="str">
        <f>IF('Human Rights'!G10&lt;&gt;"",IF('Human Rights'!H10&lt;&gt;"","1","need explanation"), "-")</f>
        <v>-</v>
      </c>
    </row>
    <row r="46" spans="1:5" outlineLevel="1" x14ac:dyDescent="0.2">
      <c r="B46" s="47"/>
      <c r="C46" s="47"/>
      <c r="D46" s="47"/>
      <c r="E46" s="47"/>
    </row>
    <row r="47" spans="1:5" ht="14.25" customHeight="1" x14ac:dyDescent="0.2">
      <c r="A47" s="9" t="s">
        <v>71</v>
      </c>
      <c r="B47" s="47">
        <f>(SUMIF(B48:B48:B53:B53:B58:B58,"&gt;0"))+(COUNTIF(B62,1))</f>
        <v>0</v>
      </c>
      <c r="C47" s="47">
        <f>(SUMIF(C48:C48:C53:C53:C58:C58,"&gt;0"))+(COUNTIF(C62,1))</f>
        <v>0</v>
      </c>
      <c r="D47" s="47">
        <f>(SUMIF(D48:D48:D53:D53:D58:D58,"&gt;0"))+(COUNTIF(D62,1))</f>
        <v>0</v>
      </c>
      <c r="E47" s="47">
        <f>(SUMIF(E48:E48:E53:E53:E58:E58,"&gt;0"))+(COUNTIF(E62,1))</f>
        <v>0</v>
      </c>
    </row>
    <row r="48" spans="1:5" ht="15" outlineLevel="1" x14ac:dyDescent="0.2">
      <c r="A48" s="33" t="s">
        <v>5</v>
      </c>
      <c r="B48" s="47">
        <f>COUNTIF(B49:B51,1)</f>
        <v>0</v>
      </c>
      <c r="C48" s="47">
        <f>COUNTIF(C49:C51,1)</f>
        <v>0</v>
      </c>
      <c r="D48" s="47">
        <f t="shared" ref="D48:E48" si="7">COUNTIF(D49:D51,1)</f>
        <v>0</v>
      </c>
      <c r="E48" s="47">
        <f t="shared" si="7"/>
        <v>0</v>
      </c>
    </row>
    <row r="49" spans="1:5" outlineLevel="2" x14ac:dyDescent="0.2">
      <c r="A49" s="10" t="s">
        <v>172</v>
      </c>
      <c r="B49" s="81" t="str">
        <f>IF('Human Rights'!B14&lt;&gt;"",IF('Human Rights'!C14&lt;&gt;"","1","need evidence"), "-")</f>
        <v>-</v>
      </c>
      <c r="C49" s="47" t="str">
        <f>IF('Human Rights'!D14&lt;&gt;"","1","-")</f>
        <v>-</v>
      </c>
      <c r="D49" s="47" t="str">
        <f>IF('Human Rights'!E14&lt;&gt;"","1","-")</f>
        <v>-</v>
      </c>
      <c r="E49" s="47" t="str">
        <f>IF('Human Rights'!G14&lt;&gt;"",IF('Human Rights'!H14&lt;&gt;"","1","need explanation"), "-")</f>
        <v>-</v>
      </c>
    </row>
    <row r="50" spans="1:5" outlineLevel="2" x14ac:dyDescent="0.2">
      <c r="A50" s="10" t="s">
        <v>159</v>
      </c>
      <c r="B50" s="81" t="str">
        <f>IF('Human Rights'!B15&lt;&gt;"",IF('Human Rights'!C15&lt;&gt;"","1","need evidence"), "-")</f>
        <v>-</v>
      </c>
      <c r="C50" s="47" t="str">
        <f>IF('Human Rights'!D15&lt;&gt;"","1","-")</f>
        <v>-</v>
      </c>
      <c r="D50" s="47" t="str">
        <f>IF('Human Rights'!E15&lt;&gt;"","1","-")</f>
        <v>-</v>
      </c>
      <c r="E50" s="47" t="str">
        <f>IF('Human Rights'!G15&lt;&gt;"",IF('Human Rights'!H15&lt;&gt;"","1","need explanation"), "-")</f>
        <v>-</v>
      </c>
    </row>
    <row r="51" spans="1:5" outlineLevel="2" x14ac:dyDescent="0.2">
      <c r="A51" s="10" t="s">
        <v>160</v>
      </c>
      <c r="B51" s="81" t="str">
        <f>IF('Human Rights'!B16&lt;&gt;"",IF('Human Rights'!C16&lt;&gt;"","1","need evidence"), "-")</f>
        <v>-</v>
      </c>
      <c r="C51" s="47" t="str">
        <f>IF('Human Rights'!D16&lt;&gt;"","1","-")</f>
        <v>-</v>
      </c>
      <c r="D51" s="47" t="str">
        <f>IF('Human Rights'!E16&lt;&gt;"","1","-")</f>
        <v>-</v>
      </c>
      <c r="E51" s="47" t="str">
        <f>IF('Human Rights'!G16&lt;&gt;"",IF('Human Rights'!H16&lt;&gt;"","1","need explanation"), "-")</f>
        <v>-</v>
      </c>
    </row>
    <row r="52" spans="1:5" outlineLevel="2" x14ac:dyDescent="0.2">
      <c r="A52" s="12"/>
      <c r="B52" s="47"/>
      <c r="C52" s="47"/>
      <c r="D52" s="47"/>
      <c r="E52" s="47"/>
    </row>
    <row r="53" spans="1:5" ht="15" outlineLevel="1" x14ac:dyDescent="0.2">
      <c r="A53" s="9" t="s">
        <v>4</v>
      </c>
      <c r="B53" s="47">
        <f>COUNTIF(B54:B56,1)</f>
        <v>0</v>
      </c>
      <c r="C53" s="47">
        <f t="shared" ref="C53:E53" si="8">COUNTIF(C54:C56,1)</f>
        <v>0</v>
      </c>
      <c r="D53" s="47">
        <f t="shared" si="8"/>
        <v>0</v>
      </c>
      <c r="E53" s="47">
        <f t="shared" si="8"/>
        <v>0</v>
      </c>
    </row>
    <row r="54" spans="1:5" ht="18" customHeight="1" outlineLevel="2" x14ac:dyDescent="0.2">
      <c r="A54" s="10" t="s">
        <v>173</v>
      </c>
      <c r="B54" s="81" t="str">
        <f>IF('Human Rights'!B19&lt;&gt;"",IF('Human Rights'!C19&lt;&gt;"","1","need evidence"), "-")</f>
        <v>-</v>
      </c>
      <c r="C54" s="47" t="str">
        <f>IF('Human Rights'!D19&lt;&gt;"","1","-")</f>
        <v>-</v>
      </c>
      <c r="D54" s="47" t="str">
        <f>IF('Human Rights'!E19&lt;&gt;"","1","-")</f>
        <v>-</v>
      </c>
      <c r="E54" s="47" t="str">
        <f>IF('Human Rights'!G19&lt;&gt;"",IF('Human Rights'!H19&lt;&gt;"","1","need explanation"), "-")</f>
        <v>-</v>
      </c>
    </row>
    <row r="55" spans="1:5" ht="30.75" customHeight="1" outlineLevel="2" x14ac:dyDescent="0.2">
      <c r="A55" s="10" t="s">
        <v>156</v>
      </c>
      <c r="B55" s="81" t="str">
        <f>IF('Human Rights'!B20&lt;&gt;"",IF('Human Rights'!C20&lt;&gt;"","1","need evidence"), "-")</f>
        <v>-</v>
      </c>
      <c r="C55" s="47" t="str">
        <f>IF('Human Rights'!D20&lt;&gt;"","1","-")</f>
        <v>-</v>
      </c>
      <c r="D55" s="47" t="str">
        <f>IF('Human Rights'!E20&lt;&gt;"","1","-")</f>
        <v>-</v>
      </c>
      <c r="E55" s="47" t="str">
        <f>IF('Human Rights'!G20&lt;&gt;"",IF('Human Rights'!H20&lt;&gt;"","1","need explanation"), "-")</f>
        <v>-</v>
      </c>
    </row>
    <row r="56" spans="1:5" outlineLevel="2" x14ac:dyDescent="0.2">
      <c r="A56" s="10" t="s">
        <v>174</v>
      </c>
      <c r="B56" s="81" t="str">
        <f>IF('Human Rights'!B21&lt;&gt;"",IF('Human Rights'!C21&lt;&gt;"","1","need evidence"), "-")</f>
        <v>-</v>
      </c>
      <c r="C56" s="47" t="str">
        <f>IF('Human Rights'!D21&lt;&gt;"","1","-")</f>
        <v>-</v>
      </c>
      <c r="D56" s="47" t="str">
        <f>IF('Human Rights'!E21&lt;&gt;"","1","-")</f>
        <v>-</v>
      </c>
      <c r="E56" s="47" t="str">
        <f>IF('Human Rights'!G21&lt;&gt;"",IF('Human Rights'!H21&lt;&gt;"","1","need explanation"), "-")</f>
        <v>-</v>
      </c>
    </row>
    <row r="57" spans="1:5" outlineLevel="2" x14ac:dyDescent="0.2">
      <c r="A57" s="6"/>
      <c r="B57" s="47"/>
      <c r="C57" s="47"/>
      <c r="D57" s="47"/>
      <c r="E57" s="47"/>
    </row>
    <row r="58" spans="1:5" ht="15" outlineLevel="1" x14ac:dyDescent="0.2">
      <c r="A58" s="9" t="s">
        <v>6</v>
      </c>
      <c r="B58" s="47">
        <f>COUNTIF(B59:B60,1)</f>
        <v>0</v>
      </c>
      <c r="C58" s="47">
        <f>COUNTIF(C59:C60,1)</f>
        <v>0</v>
      </c>
      <c r="D58" s="47">
        <f t="shared" ref="D58:E58" si="9">COUNTIF(D59:D60,1)</f>
        <v>0</v>
      </c>
      <c r="E58" s="47">
        <f t="shared" si="9"/>
        <v>0</v>
      </c>
    </row>
    <row r="59" spans="1:5" outlineLevel="2" x14ac:dyDescent="0.2">
      <c r="A59" s="10" t="s">
        <v>157</v>
      </c>
      <c r="B59" s="81" t="str">
        <f>IF('Human Rights'!B24&lt;&gt;"",IF('Human Rights'!C24&lt;&gt;"","1","need evidence"), "-")</f>
        <v>-</v>
      </c>
      <c r="C59" s="47" t="str">
        <f>IF('Human Rights'!D24&lt;&gt;"","1","-")</f>
        <v>-</v>
      </c>
      <c r="D59" s="47" t="str">
        <f>IF('Human Rights'!E24&lt;&gt;"","1","-")</f>
        <v>-</v>
      </c>
      <c r="E59" s="47" t="str">
        <f>IF('Human Rights'!G24&lt;&gt;"",IF('Human Rights'!H24&lt;&gt;"","1","need explanation"), "-")</f>
        <v>-</v>
      </c>
    </row>
    <row r="60" spans="1:5" outlineLevel="2" x14ac:dyDescent="0.2">
      <c r="A60" s="10" t="s">
        <v>158</v>
      </c>
      <c r="B60" s="81" t="str">
        <f>IF('Human Rights'!B25&lt;&gt;"",IF('Human Rights'!C25&lt;&gt;"","1","need evidence"), "-")</f>
        <v>-</v>
      </c>
      <c r="C60" s="47" t="str">
        <f>IF('Human Rights'!D25&lt;&gt;"","1","-")</f>
        <v>-</v>
      </c>
      <c r="D60" s="47" t="str">
        <f>IF('Human Rights'!E25&lt;&gt;"","1","-")</f>
        <v>-</v>
      </c>
      <c r="E60" s="47" t="str">
        <f>IF('Human Rights'!G25&lt;&gt;"",IF('Human Rights'!H25&lt;&gt;"","1","need explanation"), "-")</f>
        <v>-</v>
      </c>
    </row>
    <row r="61" spans="1:5" ht="15" outlineLevel="2" x14ac:dyDescent="0.2">
      <c r="A61" s="11"/>
      <c r="B61" s="86"/>
      <c r="C61" s="47"/>
      <c r="D61" s="47"/>
      <c r="E61" s="47"/>
    </row>
    <row r="62" spans="1:5" ht="30" outlineLevel="1" x14ac:dyDescent="0.2">
      <c r="A62" s="9" t="s">
        <v>55</v>
      </c>
      <c r="B62" s="81" t="str">
        <f>IF('Human Rights'!B27&lt;&gt;"",IF('Human Rights'!C27&lt;&gt;"","1","need evidence"), "-")</f>
        <v>-</v>
      </c>
      <c r="C62" s="47" t="str">
        <f>IF('Human Rights'!D27&lt;&gt;"","1","-")</f>
        <v>-</v>
      </c>
      <c r="D62" s="47" t="str">
        <f>IF('Human Rights'!E27&lt;&gt;"","1","-")</f>
        <v>-</v>
      </c>
      <c r="E62" s="47" t="str">
        <f>IF('Human Rights'!G27&lt;&gt;"",IF('Human Rights'!H27&lt;&gt;"","1","need explanation"), "-")</f>
        <v>-</v>
      </c>
    </row>
    <row r="63" spans="1:5" ht="15" outlineLevel="1" x14ac:dyDescent="0.2">
      <c r="A63" s="11"/>
      <c r="B63" s="47"/>
      <c r="C63" s="47"/>
      <c r="D63" s="47"/>
      <c r="E63" s="47"/>
    </row>
    <row r="64" spans="1:5" ht="16.5" customHeight="1" x14ac:dyDescent="0.2">
      <c r="A64" s="9" t="s">
        <v>7</v>
      </c>
      <c r="B64" s="47">
        <f>COUNTIF(B65:B68,1)</f>
        <v>0</v>
      </c>
      <c r="C64" s="47">
        <f t="shared" ref="C64:E64" si="10">COUNTIF(C65:C68,1)</f>
        <v>0</v>
      </c>
      <c r="D64" s="47">
        <f t="shared" si="10"/>
        <v>0</v>
      </c>
      <c r="E64" s="47">
        <f t="shared" si="10"/>
        <v>0</v>
      </c>
    </row>
    <row r="65" spans="1:5" outlineLevel="1" x14ac:dyDescent="0.2">
      <c r="A65" s="37" t="s">
        <v>72</v>
      </c>
      <c r="B65" s="81" t="str">
        <f>IF('Human Rights'!B30&lt;&gt;"",IF('Human Rights'!C30&lt;&gt;"","1","need evidence"), "-")</f>
        <v>-</v>
      </c>
      <c r="C65" s="82" t="str">
        <f>IF('Human Rights'!D30&lt;&gt;"","1","-")</f>
        <v>-</v>
      </c>
      <c r="D65" s="82" t="str">
        <f>IF('Human Rights'!E30&lt;&gt;"","1","-")</f>
        <v>-</v>
      </c>
      <c r="E65" s="82" t="str">
        <f>IF('Human Rights'!G30&lt;&gt;"",IF('Human Rights'!H30&lt;&gt;"","1","need explanation"), "-")</f>
        <v>-</v>
      </c>
    </row>
    <row r="66" spans="1:5" outlineLevel="1" x14ac:dyDescent="0.2">
      <c r="A66" s="37" t="s">
        <v>176</v>
      </c>
      <c r="B66" s="81" t="str">
        <f>IF('Human Rights'!B31&lt;&gt;"",IF('Human Rights'!C31&lt;&gt;"","1","need evidence"), "-")</f>
        <v>-</v>
      </c>
      <c r="C66" s="82" t="str">
        <f>IF('Human Rights'!D31&lt;&gt;"","1","-")</f>
        <v>-</v>
      </c>
      <c r="D66" s="82" t="str">
        <f>IF('Human Rights'!E31&lt;&gt;"","1","-")</f>
        <v>-</v>
      </c>
      <c r="E66" s="82" t="str">
        <f>IF('Human Rights'!G31&lt;&gt;"",IF('Human Rights'!H31&lt;&gt;"","1","need explanation"), "-")</f>
        <v>-</v>
      </c>
    </row>
    <row r="67" spans="1:5" outlineLevel="1" x14ac:dyDescent="0.2">
      <c r="A67" s="37" t="s">
        <v>62</v>
      </c>
      <c r="B67" s="81" t="str">
        <f>IF('Human Rights'!B32&lt;&gt;"",IF('Human Rights'!C32&lt;&gt;"","1","need evidence"), "-")</f>
        <v>-</v>
      </c>
      <c r="C67" s="82" t="str">
        <f>IF('Human Rights'!D32&lt;&gt;"","1","-")</f>
        <v>-</v>
      </c>
      <c r="D67" s="82" t="str">
        <f>IF('Human Rights'!E32&lt;&gt;"","1","-")</f>
        <v>-</v>
      </c>
      <c r="E67" s="82" t="str">
        <f>IF('Human Rights'!G32&lt;&gt;"",IF('Human Rights'!H32&lt;&gt;"","1","need explanation"), "-")</f>
        <v>-</v>
      </c>
    </row>
    <row r="68" spans="1:5" outlineLevel="1" x14ac:dyDescent="0.2">
      <c r="A68" s="37" t="s">
        <v>73</v>
      </c>
      <c r="B68" s="81" t="str">
        <f>IF('Human Rights'!B33&lt;&gt;"",IF('Human Rights'!C33&lt;&gt;"","1","need evidence"), "-")</f>
        <v>-</v>
      </c>
      <c r="C68" s="82" t="str">
        <f>IF('Human Rights'!D33&lt;&gt;"","1","-")</f>
        <v>-</v>
      </c>
      <c r="D68" s="82" t="str">
        <f>IF('Human Rights'!E33&lt;&gt;"","1","-")</f>
        <v>-</v>
      </c>
      <c r="E68" s="82" t="str">
        <f>IF('Human Rights'!G33&lt;&gt;"",IF('Human Rights'!H33&lt;&gt;"","1","need explanation"), "-")</f>
        <v>-</v>
      </c>
    </row>
    <row r="69" spans="1:5" ht="16.5" customHeight="1" x14ac:dyDescent="0.2">
      <c r="B69" s="87"/>
      <c r="C69" s="87"/>
      <c r="D69" s="87"/>
      <c r="E69" s="82"/>
    </row>
    <row r="70" spans="1:5" ht="16.5" customHeight="1" x14ac:dyDescent="0.2">
      <c r="A70" s="36" t="s">
        <v>14</v>
      </c>
      <c r="B70" s="88"/>
      <c r="C70" s="88"/>
      <c r="D70" s="88"/>
      <c r="E70" s="89"/>
    </row>
    <row r="71" spans="1:5" ht="20.100000000000001" customHeight="1" x14ac:dyDescent="0.2">
      <c r="A71" s="9" t="s">
        <v>120</v>
      </c>
      <c r="B71" s="47">
        <f>COUNTIF(B72:B73,1)</f>
        <v>0</v>
      </c>
      <c r="C71" s="47">
        <f t="shared" ref="C71:E71" si="11">COUNTIF(C72:C73,1)</f>
        <v>0</v>
      </c>
      <c r="D71" s="47">
        <f t="shared" si="11"/>
        <v>0</v>
      </c>
      <c r="E71" s="47">
        <f t="shared" si="11"/>
        <v>0</v>
      </c>
    </row>
    <row r="72" spans="1:5" outlineLevel="1" x14ac:dyDescent="0.2">
      <c r="A72" s="37" t="s">
        <v>121</v>
      </c>
      <c r="B72" s="81" t="str">
        <f>IF('Responsible Labor Practices'!B7&lt;&gt;"",IF('Responsible Labor Practices'!C7&lt;&gt;"","1","need evidence"), "-")</f>
        <v>-</v>
      </c>
      <c r="C72" s="47" t="str">
        <f>IF('Responsible Labor Practices'!D7&lt;&gt;"","1","-")</f>
        <v>-</v>
      </c>
      <c r="D72" s="47" t="str">
        <f>IF('Responsible Labor Practices'!E7&lt;&gt;"","1","-")</f>
        <v>-</v>
      </c>
      <c r="E72" s="47" t="str">
        <f>IF('Responsible Labor Practices'!G7&lt;&gt;"",IF('Responsible Labor Practices'!H7&lt;&gt;"","1","need explanation"), "-")</f>
        <v>-</v>
      </c>
    </row>
    <row r="73" spans="1:5" outlineLevel="1" x14ac:dyDescent="0.2">
      <c r="A73" s="37" t="s">
        <v>122</v>
      </c>
      <c r="B73" s="81" t="str">
        <f>IF('Responsible Labor Practices'!B8&lt;&gt;"",IF('Responsible Labor Practices'!C8&lt;&gt;"","1","need evidence"), "-")</f>
        <v>-</v>
      </c>
      <c r="C73" s="47" t="str">
        <f>IF('Responsible Labor Practices'!D8&lt;&gt;"","1","-")</f>
        <v>-</v>
      </c>
      <c r="D73" s="47" t="str">
        <f>IF('Responsible Labor Practices'!E8&lt;&gt;"","1","-")</f>
        <v>-</v>
      </c>
      <c r="E73" s="47" t="str">
        <f>IF('Responsible Labor Practices'!G8&lt;&gt;"",IF('Responsible Labor Practices'!H8&lt;&gt;"","1","need explanation"), "-")</f>
        <v>-</v>
      </c>
    </row>
    <row r="74" spans="1:5" outlineLevel="1" x14ac:dyDescent="0.2">
      <c r="A74" s="10"/>
      <c r="B74" s="47"/>
      <c r="C74" s="47"/>
      <c r="D74" s="47"/>
      <c r="E74" s="47"/>
    </row>
    <row r="75" spans="1:5" ht="20.100000000000001" customHeight="1" x14ac:dyDescent="0.2">
      <c r="A75" s="18" t="s">
        <v>123</v>
      </c>
      <c r="B75" s="47">
        <f>COUNTIF(B76,1)</f>
        <v>0</v>
      </c>
      <c r="C75" s="47" t="str">
        <f t="shared" ref="C75:E75" si="12">C76</f>
        <v>-</v>
      </c>
      <c r="D75" s="47" t="str">
        <f t="shared" si="12"/>
        <v>-</v>
      </c>
      <c r="E75" s="47" t="str">
        <f t="shared" si="12"/>
        <v>-</v>
      </c>
    </row>
    <row r="76" spans="1:5" ht="20.100000000000001" customHeight="1" outlineLevel="1" x14ac:dyDescent="0.2">
      <c r="A76" s="37" t="s">
        <v>124</v>
      </c>
      <c r="B76" s="81" t="str">
        <f>IF('Responsible Labor Practices'!B11&lt;&gt;"",IF('Responsible Labor Practices'!C11&lt;&gt;"","1","need evidence"), "-")</f>
        <v>-</v>
      </c>
      <c r="C76" s="47" t="str">
        <f>IF('Responsible Labor Practices'!D11&lt;&gt;"","1","-")</f>
        <v>-</v>
      </c>
      <c r="D76" s="47" t="str">
        <f>IF('Responsible Labor Practices'!E11&lt;&gt;"","1","-")</f>
        <v>-</v>
      </c>
      <c r="E76" s="47" t="str">
        <f>IF('Responsible Labor Practices'!G11&lt;&gt;"",IF('Responsible Labor Practices'!H11&lt;&gt;"","1","need explanation"), "-")</f>
        <v>-</v>
      </c>
    </row>
    <row r="77" spans="1:5" ht="20.100000000000001" customHeight="1" outlineLevel="1" x14ac:dyDescent="0.2">
      <c r="A77" s="11"/>
      <c r="B77" s="47"/>
      <c r="C77" s="47"/>
      <c r="D77" s="47"/>
      <c r="E77" s="47"/>
    </row>
    <row r="78" spans="1:5" ht="20.100000000000001" customHeight="1" x14ac:dyDescent="0.2">
      <c r="A78" s="18" t="s">
        <v>125</v>
      </c>
      <c r="B78" s="47">
        <f>COUNTIF(B79:B86,1)</f>
        <v>0</v>
      </c>
      <c r="C78" s="47">
        <f t="shared" ref="C78:E78" si="13">COUNTIF(C79:C86,1)</f>
        <v>0</v>
      </c>
      <c r="D78" s="47">
        <f t="shared" si="13"/>
        <v>0</v>
      </c>
      <c r="E78" s="47">
        <f t="shared" si="13"/>
        <v>0</v>
      </c>
    </row>
    <row r="79" spans="1:5" outlineLevel="1" x14ac:dyDescent="0.2">
      <c r="A79" s="37" t="s">
        <v>126</v>
      </c>
      <c r="B79" s="81" t="str">
        <f>IF('Responsible Labor Practices'!B14&lt;&gt;"",IF('Responsible Labor Practices'!C14&lt;&gt;"","1","need evidence"), "-")</f>
        <v>-</v>
      </c>
      <c r="C79" s="47" t="str">
        <f>IF('Responsible Labor Practices'!D14&lt;&gt;"","1","-")</f>
        <v>-</v>
      </c>
      <c r="D79" s="47" t="str">
        <f>IF('Responsible Labor Practices'!E14&lt;&gt;"","1","-")</f>
        <v>-</v>
      </c>
      <c r="E79" s="47" t="str">
        <f>IF('Responsible Labor Practices'!G14&lt;&gt;"",IF('Responsible Labor Practices'!H14&lt;&gt;"","1","need explanation"), "-")</f>
        <v>-</v>
      </c>
    </row>
    <row r="80" spans="1:5" ht="25.5" outlineLevel="1" x14ac:dyDescent="0.2">
      <c r="A80" s="37" t="s">
        <v>127</v>
      </c>
      <c r="B80" s="81" t="str">
        <f>IF('Responsible Labor Practices'!B15&lt;&gt;"",IF('Responsible Labor Practices'!C15&lt;&gt;"","1","need evidence"), "-")</f>
        <v>-</v>
      </c>
      <c r="C80" s="47" t="str">
        <f>IF('Responsible Labor Practices'!D15&lt;&gt;"","1","-")</f>
        <v>-</v>
      </c>
      <c r="D80" s="47" t="str">
        <f>IF('Responsible Labor Practices'!E15&lt;&gt;"","1","-")</f>
        <v>-</v>
      </c>
      <c r="E80" s="47" t="str">
        <f>IF('Responsible Labor Practices'!G15&lt;&gt;"",IF('Responsible Labor Practices'!H15&lt;&gt;"","1","need explanation"), "-")</f>
        <v>-</v>
      </c>
    </row>
    <row r="81" spans="1:5" outlineLevel="1" x14ac:dyDescent="0.2">
      <c r="A81" s="38" t="s">
        <v>177</v>
      </c>
      <c r="B81" s="81" t="str">
        <f>IF('Responsible Labor Practices'!B16&lt;&gt;"",IF('Responsible Labor Practices'!C16&lt;&gt;"","1","need evidence"), "-")</f>
        <v>-</v>
      </c>
      <c r="C81" s="47" t="str">
        <f>IF('Responsible Labor Practices'!D16&lt;&gt;"","1","-")</f>
        <v>-</v>
      </c>
      <c r="D81" s="47" t="str">
        <f>IF('Responsible Labor Practices'!E16&lt;&gt;"","1","-")</f>
        <v>-</v>
      </c>
      <c r="E81" s="47" t="str">
        <f>IF('Responsible Labor Practices'!G16&lt;&gt;"",IF('Responsible Labor Practices'!H16&lt;&gt;"","1","need explanation"), "-")</f>
        <v>-</v>
      </c>
    </row>
    <row r="82" spans="1:5" outlineLevel="1" x14ac:dyDescent="0.2">
      <c r="A82" s="38" t="s">
        <v>128</v>
      </c>
      <c r="B82" s="81" t="str">
        <f>IF('Responsible Labor Practices'!B17&lt;&gt;"",IF('Responsible Labor Practices'!C17&lt;&gt;"","1","need evidence"), "-")</f>
        <v>-</v>
      </c>
      <c r="C82" s="47" t="str">
        <f>IF('Responsible Labor Practices'!D17&lt;&gt;"","1","-")</f>
        <v>-</v>
      </c>
      <c r="D82" s="47" t="str">
        <f>IF('Responsible Labor Practices'!E17&lt;&gt;"","1","-")</f>
        <v>-</v>
      </c>
      <c r="E82" s="47" t="str">
        <f>IF('Responsible Labor Practices'!G17&lt;&gt;"",IF('Responsible Labor Practices'!H17&lt;&gt;"","1","need explanation"), "-")</f>
        <v>-</v>
      </c>
    </row>
    <row r="83" spans="1:5" outlineLevel="1" x14ac:dyDescent="0.2">
      <c r="A83" s="38" t="s">
        <v>178</v>
      </c>
      <c r="B83" s="81" t="str">
        <f>IF('Responsible Labor Practices'!B18&lt;&gt;"",IF('Responsible Labor Practices'!C18&lt;&gt;"","1","need evidence"), "-")</f>
        <v>-</v>
      </c>
      <c r="C83" s="47" t="str">
        <f>IF('Responsible Labor Practices'!D18&lt;&gt;"","1","-")</f>
        <v>-</v>
      </c>
      <c r="D83" s="47" t="str">
        <f>IF('Responsible Labor Practices'!E18&lt;&gt;"","1","-")</f>
        <v>-</v>
      </c>
      <c r="E83" s="47" t="str">
        <f>IF('Responsible Labor Practices'!G18&lt;&gt;"",IF('Responsible Labor Practices'!H18&lt;&gt;"","1","need explanation"), "-")</f>
        <v>-</v>
      </c>
    </row>
    <row r="84" spans="1:5" outlineLevel="1" x14ac:dyDescent="0.2">
      <c r="A84" s="38" t="s">
        <v>129</v>
      </c>
      <c r="B84" s="81" t="str">
        <f>IF('Responsible Labor Practices'!B19&lt;&gt;"",IF('Responsible Labor Practices'!C19&lt;&gt;"","1","need evidence"), "-")</f>
        <v>-</v>
      </c>
      <c r="C84" s="47" t="str">
        <f>IF('Responsible Labor Practices'!D19&lt;&gt;"","1","-")</f>
        <v>-</v>
      </c>
      <c r="D84" s="47" t="str">
        <f>IF('Responsible Labor Practices'!E19&lt;&gt;"","1","-")</f>
        <v>-</v>
      </c>
      <c r="E84" s="47" t="str">
        <f>IF('Responsible Labor Practices'!G19&lt;&gt;"",IF('Responsible Labor Practices'!H19&lt;&gt;"","1","need explanation"), "-")</f>
        <v>-</v>
      </c>
    </row>
    <row r="85" spans="1:5" outlineLevel="1" x14ac:dyDescent="0.2">
      <c r="A85" s="38" t="s">
        <v>179</v>
      </c>
      <c r="B85" s="81" t="str">
        <f>IF('Responsible Labor Practices'!B20&lt;&gt;"",IF('Responsible Labor Practices'!C20&lt;&gt;"","1","need evidence"), "-")</f>
        <v>-</v>
      </c>
      <c r="C85" s="47" t="str">
        <f>IF('Responsible Labor Practices'!D20&lt;&gt;"","1","-")</f>
        <v>-</v>
      </c>
      <c r="D85" s="47" t="str">
        <f>IF('Responsible Labor Practices'!E20&lt;&gt;"","1","-")</f>
        <v>-</v>
      </c>
      <c r="E85" s="47" t="str">
        <f>IF('Responsible Labor Practices'!G20&lt;&gt;"",IF('Responsible Labor Practices'!H20&lt;&gt;"","1","need explanation"), "-")</f>
        <v>-</v>
      </c>
    </row>
    <row r="86" spans="1:5" outlineLevel="1" x14ac:dyDescent="0.2">
      <c r="A86" s="38" t="s">
        <v>130</v>
      </c>
      <c r="B86" s="81" t="str">
        <f>IF('Responsible Labor Practices'!B21&lt;&gt;"",IF('Responsible Labor Practices'!C21&lt;&gt;"","1","need evidence"), "-")</f>
        <v>-</v>
      </c>
      <c r="C86" s="47" t="str">
        <f>IF('Responsible Labor Practices'!D21&lt;&gt;"","1","-")</f>
        <v>-</v>
      </c>
      <c r="D86" s="47" t="str">
        <f>IF('Responsible Labor Practices'!E21&lt;&gt;"","1","-")</f>
        <v>-</v>
      </c>
      <c r="E86" s="47" t="str">
        <f>IF('Responsible Labor Practices'!G21&lt;&gt;"",IF('Responsible Labor Practices'!H21&lt;&gt;"","1","need explanation"), "-")</f>
        <v>-</v>
      </c>
    </row>
    <row r="87" spans="1:5" ht="12" customHeight="1" outlineLevel="1" x14ac:dyDescent="0.2">
      <c r="A87" s="11"/>
      <c r="B87" s="47"/>
      <c r="C87" s="47"/>
      <c r="D87" s="47"/>
      <c r="E87" s="47"/>
    </row>
    <row r="88" spans="1:5" ht="20.100000000000001" customHeight="1" x14ac:dyDescent="0.2">
      <c r="A88" s="18" t="s">
        <v>131</v>
      </c>
      <c r="B88" s="47">
        <f>COUNTIF(B90:B105,1)</f>
        <v>0</v>
      </c>
      <c r="C88" s="47">
        <f t="shared" ref="C88:E88" si="14">COUNTIF(C90:C105,1)</f>
        <v>0</v>
      </c>
      <c r="D88" s="47">
        <f t="shared" si="14"/>
        <v>0</v>
      </c>
      <c r="E88" s="47">
        <f t="shared" si="14"/>
        <v>0</v>
      </c>
    </row>
    <row r="89" spans="1:5" ht="24" customHeight="1" outlineLevel="1" x14ac:dyDescent="0.2">
      <c r="A89" s="37" t="s">
        <v>136</v>
      </c>
      <c r="B89" s="47">
        <f>COUNTIF(B90:B95,1)</f>
        <v>0</v>
      </c>
      <c r="C89" s="47">
        <f t="shared" ref="C89:E89" si="15">COUNTIF(C90:C95,1)</f>
        <v>0</v>
      </c>
      <c r="D89" s="47">
        <f t="shared" si="15"/>
        <v>0</v>
      </c>
      <c r="E89" s="47">
        <f t="shared" si="15"/>
        <v>0</v>
      </c>
    </row>
    <row r="90" spans="1:5" ht="20.100000000000001" customHeight="1" outlineLevel="2" x14ac:dyDescent="0.2">
      <c r="A90" s="10" t="s">
        <v>20</v>
      </c>
      <c r="B90" s="81" t="str">
        <f>IF('Responsible Labor Practices'!B25&lt;&gt;"",IF('Responsible Labor Practices'!C25&lt;&gt;"","1","need evidence"), "-")</f>
        <v>-</v>
      </c>
      <c r="C90" s="47" t="str">
        <f>IF('Responsible Labor Practices'!D25&lt;&gt;"","1","-")</f>
        <v>-</v>
      </c>
      <c r="D90" s="47" t="str">
        <f>IF('Responsible Labor Practices'!E25&lt;&gt;"","1","-")</f>
        <v>-</v>
      </c>
      <c r="E90" s="47" t="str">
        <f>IF('Responsible Labor Practices'!G25&lt;&gt;"",IF('Responsible Labor Practices'!H25&lt;&gt;"","1","need explanation"), "-")</f>
        <v>-</v>
      </c>
    </row>
    <row r="91" spans="1:5" ht="20.100000000000001" customHeight="1" outlineLevel="2" x14ac:dyDescent="0.2">
      <c r="A91" s="10" t="s">
        <v>21</v>
      </c>
      <c r="B91" s="81" t="str">
        <f>IF('Responsible Labor Practices'!B26&lt;&gt;"",IF('Responsible Labor Practices'!C26&lt;&gt;"","1","need evidence"), "-")</f>
        <v>-</v>
      </c>
      <c r="C91" s="47" t="str">
        <f>IF('Responsible Labor Practices'!D26&lt;&gt;"","1","-")</f>
        <v>-</v>
      </c>
      <c r="D91" s="47" t="str">
        <f>IF('Responsible Labor Practices'!E26&lt;&gt;"","1","-")</f>
        <v>-</v>
      </c>
      <c r="E91" s="47" t="str">
        <f>IF('Responsible Labor Practices'!G26&lt;&gt;"",IF('Responsible Labor Practices'!H26&lt;&gt;"","1","need explanation"), "-")</f>
        <v>-</v>
      </c>
    </row>
    <row r="92" spans="1:5" ht="20.100000000000001" customHeight="1" outlineLevel="2" x14ac:dyDescent="0.2">
      <c r="A92" s="10" t="s">
        <v>22</v>
      </c>
      <c r="B92" s="81" t="str">
        <f>IF('Responsible Labor Practices'!B27&lt;&gt;"",IF('Responsible Labor Practices'!C27&lt;&gt;"","1","need evidence"), "-")</f>
        <v>-</v>
      </c>
      <c r="C92" s="47" t="str">
        <f>IF('Responsible Labor Practices'!D27&lt;&gt;"","1","-")</f>
        <v>-</v>
      </c>
      <c r="D92" s="47" t="str">
        <f>IF('Responsible Labor Practices'!E27&lt;&gt;"","1","-")</f>
        <v>-</v>
      </c>
      <c r="E92" s="47" t="str">
        <f>IF('Responsible Labor Practices'!G27&lt;&gt;"",IF('Responsible Labor Practices'!H27&lt;&gt;"","1","need explanation"), "-")</f>
        <v>-</v>
      </c>
    </row>
    <row r="93" spans="1:5" ht="20.100000000000001" customHeight="1" outlineLevel="2" x14ac:dyDescent="0.2">
      <c r="A93" s="10" t="s">
        <v>23</v>
      </c>
      <c r="B93" s="81" t="str">
        <f>IF('Responsible Labor Practices'!B28&lt;&gt;"",IF('Responsible Labor Practices'!C28&lt;&gt;"","1","need evidence"), "-")</f>
        <v>-</v>
      </c>
      <c r="C93" s="47" t="str">
        <f>IF('Responsible Labor Practices'!D28&lt;&gt;"","1","-")</f>
        <v>-</v>
      </c>
      <c r="D93" s="47" t="str">
        <f>IF('Responsible Labor Practices'!E28&lt;&gt;"","1","-")</f>
        <v>-</v>
      </c>
      <c r="E93" s="47" t="str">
        <f>IF('Responsible Labor Practices'!G28&lt;&gt;"",IF('Responsible Labor Practices'!H28&lt;&gt;"","1","need explanation"), "-")</f>
        <v>-</v>
      </c>
    </row>
    <row r="94" spans="1:5" ht="20.100000000000001" customHeight="1" outlineLevel="2" x14ac:dyDescent="0.2">
      <c r="A94" s="10" t="s">
        <v>24</v>
      </c>
      <c r="B94" s="81" t="str">
        <f>IF('Responsible Labor Practices'!B29&lt;&gt;"",IF('Responsible Labor Practices'!C29&lt;&gt;"","1","need evidence"), "-")</f>
        <v>-</v>
      </c>
      <c r="C94" s="47" t="str">
        <f>IF('Responsible Labor Practices'!D29&lt;&gt;"","1","-")</f>
        <v>-</v>
      </c>
      <c r="D94" s="47" t="str">
        <f>IF('Responsible Labor Practices'!E29&lt;&gt;"","1","-")</f>
        <v>-</v>
      </c>
      <c r="E94" s="47" t="str">
        <f>IF('Responsible Labor Practices'!G29&lt;&gt;"",IF('Responsible Labor Practices'!H29&lt;&gt;"","1","need explanation"), "-")</f>
        <v>-</v>
      </c>
    </row>
    <row r="95" spans="1:5" ht="16.5" customHeight="1" outlineLevel="2" x14ac:dyDescent="0.2">
      <c r="A95" s="39" t="s">
        <v>25</v>
      </c>
      <c r="B95" s="81" t="str">
        <f>IF('Responsible Labor Practices'!B30&lt;&gt;"",IF('Responsible Labor Practices'!C30&lt;&gt;"","1","need evidence"), "-")</f>
        <v>-</v>
      </c>
      <c r="C95" s="47" t="str">
        <f>IF('Responsible Labor Practices'!D30&lt;&gt;"","1","-")</f>
        <v>-</v>
      </c>
      <c r="D95" s="47" t="str">
        <f>IF('Responsible Labor Practices'!E30&lt;&gt;"","1","-")</f>
        <v>-</v>
      </c>
      <c r="E95" s="47" t="str">
        <f>IF('Responsible Labor Practices'!G30&lt;&gt;"",IF('Responsible Labor Practices'!H30&lt;&gt;"","1","need explanation"), "-")</f>
        <v>-</v>
      </c>
    </row>
    <row r="96" spans="1:5" ht="21.75" customHeight="1" outlineLevel="1" x14ac:dyDescent="0.2">
      <c r="A96" s="38" t="s">
        <v>137</v>
      </c>
      <c r="B96" s="81" t="str">
        <f>IF('Responsible Labor Practices'!B31&lt;&gt;"",IF('Responsible Labor Practices'!C31&lt;&gt;"","1","need evidence"), "-")</f>
        <v>-</v>
      </c>
      <c r="C96" s="47" t="str">
        <f>IF('Responsible Labor Practices'!D31&lt;&gt;"","1","-")</f>
        <v>-</v>
      </c>
      <c r="D96" s="47" t="str">
        <f>IF('Responsible Labor Practices'!E31&lt;&gt;"","1","-")</f>
        <v>-</v>
      </c>
      <c r="E96" s="47" t="str">
        <f>IF('Responsible Labor Practices'!G31&lt;&gt;"",IF('Responsible Labor Practices'!H31&lt;&gt;"","1","need explanation"), "-")</f>
        <v>-</v>
      </c>
    </row>
    <row r="97" spans="1:5" ht="25.5" outlineLevel="1" x14ac:dyDescent="0.2">
      <c r="A97" s="40" t="s">
        <v>138</v>
      </c>
      <c r="B97" s="81" t="str">
        <f>IF('Responsible Labor Practices'!B32&lt;&gt;"",IF('Responsible Labor Practices'!C32&lt;&gt;"","1","need evidence"), "-")</f>
        <v>-</v>
      </c>
      <c r="C97" s="47" t="str">
        <f>IF('Responsible Labor Practices'!D32&lt;&gt;"","1","-")</f>
        <v>-</v>
      </c>
      <c r="D97" s="47" t="str">
        <f>IF('Responsible Labor Practices'!E32&lt;&gt;"","1","-")</f>
        <v>-</v>
      </c>
      <c r="E97" s="47" t="str">
        <f>IF('Responsible Labor Practices'!G32&lt;&gt;"",IF('Responsible Labor Practices'!H32&lt;&gt;"","1","need explanation"), "-")</f>
        <v>-</v>
      </c>
    </row>
    <row r="98" spans="1:5" ht="25.5" outlineLevel="1" x14ac:dyDescent="0.2">
      <c r="A98" s="40" t="s">
        <v>139</v>
      </c>
      <c r="B98" s="81" t="str">
        <f>IF('Responsible Labor Practices'!B33&lt;&gt;"",IF('Responsible Labor Practices'!C33&lt;&gt;"","1","need evidence"), "-")</f>
        <v>-</v>
      </c>
      <c r="C98" s="47" t="str">
        <f>IF('Responsible Labor Practices'!D33&lt;&gt;"","1","-")</f>
        <v>-</v>
      </c>
      <c r="D98" s="47" t="str">
        <f>IF('Responsible Labor Practices'!E33&lt;&gt;"","1","-")</f>
        <v>-</v>
      </c>
      <c r="E98" s="47" t="str">
        <f>IF('Responsible Labor Practices'!G33&lt;&gt;"",IF('Responsible Labor Practices'!H33&lt;&gt;"","1","need explanation"), "-")</f>
        <v>-</v>
      </c>
    </row>
    <row r="99" spans="1:5" ht="28.5" customHeight="1" outlineLevel="1" x14ac:dyDescent="0.2">
      <c r="A99" s="40" t="s">
        <v>132</v>
      </c>
      <c r="B99" s="81" t="str">
        <f>IF('Responsible Labor Practices'!B34&lt;&gt;"",IF('Responsible Labor Practices'!C34&lt;&gt;"","1","need evidence"), "-")</f>
        <v>-</v>
      </c>
      <c r="C99" s="47" t="str">
        <f>IF('Responsible Labor Practices'!D34&lt;&gt;"","1","-")</f>
        <v>-</v>
      </c>
      <c r="D99" s="47" t="str">
        <f>IF('Responsible Labor Practices'!E34&lt;&gt;"","1","-")</f>
        <v>-</v>
      </c>
      <c r="E99" s="47" t="str">
        <f>IF('Responsible Labor Practices'!G34&lt;&gt;"",IF('Responsible Labor Practices'!H34&lt;&gt;"","1","need explanation"), "-")</f>
        <v>-</v>
      </c>
    </row>
    <row r="100" spans="1:5" ht="28.5" customHeight="1" outlineLevel="1" x14ac:dyDescent="0.2">
      <c r="A100" s="40" t="s">
        <v>133</v>
      </c>
      <c r="B100" s="81" t="str">
        <f>IF('Responsible Labor Practices'!B35&lt;&gt;"",IF('Responsible Labor Practices'!C35&lt;&gt;"","1","need evidence"), "-")</f>
        <v>-</v>
      </c>
      <c r="C100" s="47" t="str">
        <f>IF('Responsible Labor Practices'!D35&lt;&gt;"","1","-")</f>
        <v>-</v>
      </c>
      <c r="D100" s="47" t="str">
        <f>IF('Responsible Labor Practices'!E35&lt;&gt;"","1","-")</f>
        <v>-</v>
      </c>
      <c r="E100" s="47" t="str">
        <f>IF('Responsible Labor Practices'!G35&lt;&gt;"",IF('Responsible Labor Practices'!H35&lt;&gt;"","1","need explanation"), "-")</f>
        <v>-</v>
      </c>
    </row>
    <row r="101" spans="1:5" ht="30.75" customHeight="1" outlineLevel="1" x14ac:dyDescent="0.2">
      <c r="A101" s="37" t="s">
        <v>180</v>
      </c>
      <c r="B101" s="81" t="str">
        <f>IF('Responsible Labor Practices'!B36&lt;&gt;"",IF('Responsible Labor Practices'!C36&lt;&gt;"","1","need evidence"), "-")</f>
        <v>-</v>
      </c>
      <c r="C101" s="47" t="str">
        <f>IF('Responsible Labor Practices'!D36&lt;&gt;"","1","-")</f>
        <v>-</v>
      </c>
      <c r="D101" s="47" t="str">
        <f>IF('Responsible Labor Practices'!E36&lt;&gt;"","1","-")</f>
        <v>-</v>
      </c>
      <c r="E101" s="47" t="str">
        <f>IF('Responsible Labor Practices'!G36&lt;&gt;"",IF('Responsible Labor Practices'!H36&lt;&gt;"","1","need explanation"), "-")</f>
        <v>-</v>
      </c>
    </row>
    <row r="102" spans="1:5" ht="24" customHeight="1" outlineLevel="1" x14ac:dyDescent="0.2">
      <c r="A102" s="37" t="s">
        <v>134</v>
      </c>
      <c r="B102" s="81" t="str">
        <f>IF('Responsible Labor Practices'!B37&lt;&gt;"",IF('Responsible Labor Practices'!C37&lt;&gt;"","1","need evidence"), "-")</f>
        <v>-</v>
      </c>
      <c r="C102" s="47" t="str">
        <f>IF('Responsible Labor Practices'!D37&lt;&gt;"","1","-")</f>
        <v>-</v>
      </c>
      <c r="D102" s="47" t="str">
        <f>IF('Responsible Labor Practices'!E37&lt;&gt;"","1","-")</f>
        <v>-</v>
      </c>
      <c r="E102" s="47" t="str">
        <f>IF('Responsible Labor Practices'!G37&lt;&gt;"",IF('Responsible Labor Practices'!H37&lt;&gt;"","1","need explanation"), "-")</f>
        <v>-</v>
      </c>
    </row>
    <row r="103" spans="1:5" ht="24" customHeight="1" outlineLevel="1" x14ac:dyDescent="0.2">
      <c r="A103" s="37" t="s">
        <v>135</v>
      </c>
      <c r="B103" s="81" t="str">
        <f>IF('Responsible Labor Practices'!B38&lt;&gt;"",IF('Responsible Labor Practices'!C38&lt;&gt;"","1","need evidence"), "-")</f>
        <v>-</v>
      </c>
      <c r="C103" s="47" t="str">
        <f>IF('Responsible Labor Practices'!D38&lt;&gt;"","1","-")</f>
        <v>-</v>
      </c>
      <c r="D103" s="47" t="str">
        <f>IF('Responsible Labor Practices'!E38&lt;&gt;"","1","-")</f>
        <v>-</v>
      </c>
      <c r="E103" s="47" t="str">
        <f>IF('Responsible Labor Practices'!G38&lt;&gt;"",IF('Responsible Labor Practices'!H38&lt;&gt;"","1","need explanation"), "-")</f>
        <v>-</v>
      </c>
    </row>
    <row r="104" spans="1:5" ht="25.5" customHeight="1" outlineLevel="1" x14ac:dyDescent="0.2">
      <c r="A104" s="40" t="s">
        <v>140</v>
      </c>
      <c r="B104" s="81" t="str">
        <f>IF('Responsible Labor Practices'!B39&lt;&gt;"",IF('Responsible Labor Practices'!C39&lt;&gt;"","1","need evidence"), "-")</f>
        <v>-</v>
      </c>
      <c r="C104" s="47" t="str">
        <f>IF('Responsible Labor Practices'!D39&lt;&gt;"","1","-")</f>
        <v>-</v>
      </c>
      <c r="D104" s="47" t="str">
        <f>IF('Responsible Labor Practices'!E39&lt;&gt;"","1","-")</f>
        <v>-</v>
      </c>
      <c r="E104" s="47" t="str">
        <f>IF('Responsible Labor Practices'!G39&lt;&gt;"",IF('Responsible Labor Practices'!H39&lt;&gt;"","1","need explanation"), "-")</f>
        <v>-</v>
      </c>
    </row>
    <row r="105" spans="1:5" ht="17.25" customHeight="1" outlineLevel="1" x14ac:dyDescent="0.2">
      <c r="A105" s="37" t="s">
        <v>141</v>
      </c>
      <c r="B105" s="81" t="str">
        <f>IF('Responsible Labor Practices'!B40&lt;&gt;"",IF('Responsible Labor Practices'!C40&lt;&gt;"","1","need evidence"), "-")</f>
        <v>-</v>
      </c>
      <c r="C105" s="47" t="str">
        <f>IF('Responsible Labor Practices'!D40&lt;&gt;"","1","-")</f>
        <v>-</v>
      </c>
      <c r="D105" s="47" t="str">
        <f>IF('Responsible Labor Practices'!E40&lt;&gt;"","1","-")</f>
        <v>-</v>
      </c>
      <c r="E105" s="47" t="str">
        <f>IF('Responsible Labor Practices'!G40&lt;&gt;"",IF('Responsible Labor Practices'!H40&lt;&gt;"","1","need explanation"), "-")</f>
        <v>-</v>
      </c>
    </row>
    <row r="106" spans="1:5" ht="17.25" customHeight="1" outlineLevel="1" x14ac:dyDescent="0.2">
      <c r="A106" s="37" t="s">
        <v>189</v>
      </c>
      <c r="B106" s="81" t="str">
        <f>IF('Responsible Labor Practices'!B41&lt;&gt;"",IF('Responsible Labor Practices'!C41&lt;&gt;"","1","need evidence"), "-")</f>
        <v>-</v>
      </c>
      <c r="C106" s="47" t="str">
        <f>IF('Responsible Labor Practices'!D41&lt;&gt;"","1","-")</f>
        <v>-</v>
      </c>
      <c r="D106" s="47" t="str">
        <f>IF('Responsible Labor Practices'!E41&lt;&gt;"","1","-")</f>
        <v>-</v>
      </c>
      <c r="E106" s="47" t="str">
        <f>IF('Responsible Labor Practices'!G41&lt;&gt;"",IF('Responsible Labor Practices'!H41&lt;&gt;"","1","need explanation"), "-")</f>
        <v>-</v>
      </c>
    </row>
    <row r="107" spans="1:5" ht="25.5" outlineLevel="1" x14ac:dyDescent="0.2">
      <c r="A107" s="37" t="s">
        <v>190</v>
      </c>
      <c r="B107" s="81" t="str">
        <f>IF('Responsible Labor Practices'!B42&lt;&gt;"",IF('Responsible Labor Practices'!C42&lt;&gt;"","1","need evidence"), "-")</f>
        <v>-</v>
      </c>
      <c r="C107" s="47" t="str">
        <f>IF('Responsible Labor Practices'!D42&lt;&gt;"","1","-")</f>
        <v>-</v>
      </c>
      <c r="D107" s="47" t="str">
        <f>IF('Responsible Labor Practices'!E42&lt;&gt;"","1","-")</f>
        <v>-</v>
      </c>
      <c r="E107" s="47" t="str">
        <f>IF('Responsible Labor Practices'!G42&lt;&gt;"",IF('Responsible Labor Practices'!H42&lt;&gt;"","1","need explanation"), "-")</f>
        <v>-</v>
      </c>
    </row>
    <row r="108" spans="1:5" ht="20.100000000000001" customHeight="1" outlineLevel="1" x14ac:dyDescent="0.2">
      <c r="A108" s="11"/>
      <c r="B108" s="47"/>
      <c r="C108" s="47"/>
      <c r="D108" s="47"/>
      <c r="E108" s="47"/>
    </row>
    <row r="109" spans="1:5" ht="20.100000000000001" customHeight="1" x14ac:dyDescent="0.2">
      <c r="A109" s="9" t="s">
        <v>142</v>
      </c>
      <c r="B109" s="47">
        <f>COUNTIF(B110:B113,1)</f>
        <v>0</v>
      </c>
      <c r="C109" s="47">
        <f t="shared" ref="C109:E109" si="16">COUNTIF(C110:C113,1)</f>
        <v>0</v>
      </c>
      <c r="D109" s="47">
        <f t="shared" si="16"/>
        <v>0</v>
      </c>
      <c r="E109" s="47">
        <f t="shared" si="16"/>
        <v>0</v>
      </c>
    </row>
    <row r="110" spans="1:5" ht="24.75" customHeight="1" outlineLevel="1" x14ac:dyDescent="0.2">
      <c r="A110" s="37" t="s">
        <v>143</v>
      </c>
      <c r="B110" s="81" t="str">
        <f>IF('Responsible Labor Practices'!B45&lt;&gt;"",IF('Responsible Labor Practices'!C45&lt;&gt;"","1","need evidence"), "-")</f>
        <v>-</v>
      </c>
      <c r="C110" s="81" t="str">
        <f>IF('Responsible Labor Practices'!D45&lt;&gt;"","1","-")</f>
        <v>-</v>
      </c>
      <c r="D110" s="81" t="str">
        <f>IF('Responsible Labor Practices'!E45&lt;&gt;"","1","-")</f>
        <v>-</v>
      </c>
      <c r="E110" s="81" t="str">
        <f>IF('Responsible Labor Practices'!G45&lt;&gt;"",IF('Responsible Labor Practices'!H45&lt;&gt;"","1","need explanation"), "-")</f>
        <v>-</v>
      </c>
    </row>
    <row r="111" spans="1:5" ht="38.25" customHeight="1" outlineLevel="1" x14ac:dyDescent="0.2">
      <c r="A111" s="37" t="s">
        <v>144</v>
      </c>
      <c r="B111" s="81" t="str">
        <f>IF('Responsible Labor Practices'!B46&lt;&gt;"",IF('Responsible Labor Practices'!C46&lt;&gt;"","1","need evidence"), "-")</f>
        <v>-</v>
      </c>
      <c r="C111" s="81" t="str">
        <f>IF('Responsible Labor Practices'!D46&lt;&gt;"","1","-")</f>
        <v>-</v>
      </c>
      <c r="D111" s="81" t="str">
        <f>IF('Responsible Labor Practices'!E46&lt;&gt;"","1","-")</f>
        <v>-</v>
      </c>
      <c r="E111" s="81" t="str">
        <f>IF('Responsible Labor Practices'!G46&lt;&gt;"",IF('Responsible Labor Practices'!H46&lt;&gt;"","1","need explanation"), "-")</f>
        <v>-</v>
      </c>
    </row>
    <row r="112" spans="1:5" ht="29.25" customHeight="1" outlineLevel="1" x14ac:dyDescent="0.2">
      <c r="A112" s="37" t="s">
        <v>145</v>
      </c>
      <c r="B112" s="81" t="str">
        <f>IF('Responsible Labor Practices'!B47&lt;&gt;"",IF('Responsible Labor Practices'!C47&lt;&gt;"","1","need evidence"), "-")</f>
        <v>-</v>
      </c>
      <c r="C112" s="81" t="str">
        <f>IF('Responsible Labor Practices'!D47&lt;&gt;"","1","-")</f>
        <v>-</v>
      </c>
      <c r="D112" s="81" t="str">
        <f>IF('Responsible Labor Practices'!E47&lt;&gt;"","1","-")</f>
        <v>-</v>
      </c>
      <c r="E112" s="81" t="str">
        <f>IF('Responsible Labor Practices'!G47&lt;&gt;"",IF('Responsible Labor Practices'!H47&lt;&gt;"","1","need explanation"), "-")</f>
        <v>-</v>
      </c>
    </row>
    <row r="113" spans="1:5" ht="22.5" customHeight="1" outlineLevel="1" x14ac:dyDescent="0.2">
      <c r="A113" s="37" t="s">
        <v>146</v>
      </c>
      <c r="B113" s="81" t="str">
        <f>IF('Responsible Labor Practices'!B48&lt;&gt;"",IF('Responsible Labor Practices'!C48&lt;&gt;"","1","need evidence"), "-")</f>
        <v>-</v>
      </c>
      <c r="C113" s="81" t="str">
        <f>IF('Responsible Labor Practices'!D48&lt;&gt;"","1","-")</f>
        <v>-</v>
      </c>
      <c r="D113" s="81" t="str">
        <f>IF('Responsible Labor Practices'!E48&lt;&gt;"","1","-")</f>
        <v>-</v>
      </c>
      <c r="E113" s="81" t="str">
        <f>IF('Responsible Labor Practices'!G48&lt;&gt;"",IF('Responsible Labor Practices'!H48&lt;&gt;"","1","need explanation"), "-")</f>
        <v>-</v>
      </c>
    </row>
    <row r="114" spans="1:5" ht="18" customHeight="1" x14ac:dyDescent="0.2">
      <c r="A114" s="14"/>
      <c r="B114" s="81"/>
      <c r="C114" s="81"/>
      <c r="D114" s="81"/>
      <c r="E114" s="81"/>
    </row>
    <row r="115" spans="1:5" ht="20.25" customHeight="1" x14ac:dyDescent="0.2">
      <c r="A115" s="15" t="s">
        <v>8</v>
      </c>
      <c r="B115" s="90"/>
      <c r="C115" s="90"/>
      <c r="D115" s="90"/>
      <c r="E115" s="91"/>
    </row>
    <row r="116" spans="1:5" ht="20.100000000000001" customHeight="1" x14ac:dyDescent="0.2">
      <c r="A116" s="9" t="s">
        <v>164</v>
      </c>
      <c r="B116" s="47">
        <f>COUNTIF(B117:B119,1)</f>
        <v>0</v>
      </c>
      <c r="C116" s="47">
        <f>COUNTIF(C117:C119,1)</f>
        <v>0</v>
      </c>
      <c r="D116" s="47">
        <f>COUNTIF(D117:D119,1)</f>
        <v>0</v>
      </c>
      <c r="E116" s="47">
        <f>COUNTIF(E117:E119,1)</f>
        <v>0</v>
      </c>
    </row>
    <row r="117" spans="1:5" ht="20.100000000000001" customHeight="1" outlineLevel="1" x14ac:dyDescent="0.2">
      <c r="A117" s="37" t="s">
        <v>61</v>
      </c>
      <c r="B117" s="81" t="str">
        <f>IF('Fair Operating Practices'!B7&lt;&gt;"",IF('Fair Operating Practices'!C7&lt;&gt;"","1","need evidence"), "-")</f>
        <v>-</v>
      </c>
      <c r="C117" s="47" t="str">
        <f>IF('Fair Operating Practices'!D7&lt;&gt;"","1","-")</f>
        <v>-</v>
      </c>
      <c r="D117" s="47" t="str">
        <f>IF('Fair Operating Practices'!E7&lt;&gt;"","1","-")</f>
        <v>-</v>
      </c>
      <c r="E117" s="47" t="str">
        <f>IF('Fair Operating Practices'!G7&lt;&gt;"",IF('Fair Operating Practices'!H7&lt;&gt;"","1","need explanation"), "-")</f>
        <v>-</v>
      </c>
    </row>
    <row r="118" spans="1:5" ht="20.100000000000001" customHeight="1" outlineLevel="1" x14ac:dyDescent="0.2">
      <c r="A118" s="41" t="s">
        <v>75</v>
      </c>
      <c r="B118" s="81" t="str">
        <f>IF('Fair Operating Practices'!B8&lt;&gt;"",IF('Fair Operating Practices'!C8&lt;&gt;"","1","need evidence"), "-")</f>
        <v>-</v>
      </c>
      <c r="C118" s="47" t="str">
        <f>IF('Fair Operating Practices'!D8&lt;&gt;"","1","-")</f>
        <v>-</v>
      </c>
      <c r="D118" s="47" t="str">
        <f>IF('Fair Operating Practices'!E8&lt;&gt;"","1","-")</f>
        <v>-</v>
      </c>
      <c r="E118" s="47" t="str">
        <f>IF('Fair Operating Practices'!G8&lt;&gt;"",IF('Fair Operating Practices'!H8&lt;&gt;"","1","need explanation"), "-")</f>
        <v>-</v>
      </c>
    </row>
    <row r="119" spans="1:5" ht="20.100000000000001" customHeight="1" outlineLevel="1" x14ac:dyDescent="0.2">
      <c r="A119" s="41" t="s">
        <v>76</v>
      </c>
      <c r="B119" s="81" t="str">
        <f>IF('Fair Operating Practices'!B9&lt;&gt;"",IF('Fair Operating Practices'!C9&lt;&gt;"","1","need evidence"), "-")</f>
        <v>-</v>
      </c>
      <c r="C119" s="47" t="str">
        <f>IF('Fair Operating Practices'!D9&lt;&gt;"","1","-")</f>
        <v>-</v>
      </c>
      <c r="D119" s="47" t="str">
        <f>IF('Fair Operating Practices'!E9&lt;&gt;"","1","-")</f>
        <v>-</v>
      </c>
      <c r="E119" s="47" t="str">
        <f>IF('Fair Operating Practices'!G9&lt;&gt;"",IF('Fair Operating Practices'!H9&lt;&gt;"","1","need explanation"), "-")</f>
        <v>-</v>
      </c>
    </row>
    <row r="120" spans="1:5" ht="20.100000000000001" customHeight="1" outlineLevel="1" x14ac:dyDescent="0.2">
      <c r="A120" s="11"/>
      <c r="B120" s="47"/>
      <c r="C120" s="47"/>
      <c r="D120" s="47"/>
      <c r="E120" s="47"/>
    </row>
    <row r="121" spans="1:5" ht="18" customHeight="1" x14ac:dyDescent="0.2">
      <c r="A121" s="9" t="s">
        <v>9</v>
      </c>
      <c r="B121" s="47">
        <f>SUMIF(B122:B122:B126:B126,"&gt;0")+COUNTIF(B130:B130,1)</f>
        <v>0</v>
      </c>
      <c r="C121" s="47">
        <f>SUMIF(C122:C122:C126:C126,"&gt;0")+COUNTIF(C130:C130,1)</f>
        <v>0</v>
      </c>
      <c r="D121" s="47">
        <f>SUMIF(D122:D122:D126:D126,"&gt;0")+COUNTIF(D130:D130,1)</f>
        <v>0</v>
      </c>
      <c r="E121" s="47">
        <f>SUMIF(E122:E122:E126:E126,"&gt;0")+COUNTIF(E130:E130,1)</f>
        <v>0</v>
      </c>
    </row>
    <row r="122" spans="1:5" ht="16.5" customHeight="1" outlineLevel="1" x14ac:dyDescent="0.2">
      <c r="A122" s="42" t="s">
        <v>74</v>
      </c>
      <c r="B122" s="47">
        <f>COUNTIF(B123:B125,1)</f>
        <v>0</v>
      </c>
      <c r="C122" s="47">
        <f>COUNTIF(C123:C125,1)</f>
        <v>0</v>
      </c>
      <c r="D122" s="47">
        <f>COUNTIF(D123:D125,1)</f>
        <v>0</v>
      </c>
      <c r="E122" s="47">
        <f>COUNTIF(E123:E125,1)</f>
        <v>0</v>
      </c>
    </row>
    <row r="123" spans="1:5" ht="20.100000000000001" customHeight="1" outlineLevel="2" x14ac:dyDescent="0.2">
      <c r="A123" s="37" t="s">
        <v>27</v>
      </c>
      <c r="B123" s="81" t="str">
        <f>IF('Fair Operating Practices'!B13&lt;&gt;"",IF('Fair Operating Practices'!C13&lt;&gt;"","1","need evidence"), "-")</f>
        <v>-</v>
      </c>
      <c r="C123" s="47" t="str">
        <f>IF('Fair Operating Practices'!D13&lt;&gt;"","1","-")</f>
        <v>-</v>
      </c>
      <c r="D123" s="47" t="str">
        <f>IF('Fair Operating Practices'!E13&lt;&gt;"","1","-")</f>
        <v>-</v>
      </c>
      <c r="E123" s="47" t="str">
        <f>IF('Fair Operating Practices'!G13&lt;&gt;"",IF('Fair Operating Practices'!H13&lt;&gt;"","1","need explanation"), "-")</f>
        <v>-</v>
      </c>
    </row>
    <row r="124" spans="1:5" ht="20.100000000000001" customHeight="1" outlineLevel="2" x14ac:dyDescent="0.2">
      <c r="A124" s="37" t="s">
        <v>28</v>
      </c>
      <c r="B124" s="81" t="str">
        <f>IF('Fair Operating Practices'!B14&lt;&gt;"",IF('Fair Operating Practices'!C14&lt;&gt;"","1","need evidence"), "-")</f>
        <v>-</v>
      </c>
      <c r="C124" s="47" t="str">
        <f>IF('Fair Operating Practices'!D14&lt;&gt;"","1","-")</f>
        <v>-</v>
      </c>
      <c r="D124" s="47" t="str">
        <f>IF('Fair Operating Practices'!E14&lt;&gt;"","1","-")</f>
        <v>-</v>
      </c>
      <c r="E124" s="47" t="str">
        <f>IF('Fair Operating Practices'!G14&lt;&gt;"",IF('Fair Operating Practices'!H14&lt;&gt;"","1","need explanation"), "-")</f>
        <v>-</v>
      </c>
    </row>
    <row r="125" spans="1:5" ht="20.100000000000001" customHeight="1" outlineLevel="2" x14ac:dyDescent="0.2">
      <c r="A125" s="37" t="s">
        <v>26</v>
      </c>
      <c r="B125" s="81" t="str">
        <f>IF('Fair Operating Practices'!B15&lt;&gt;"",IF('Fair Operating Practices'!C15&lt;&gt;"","1","need evidence"), "-")</f>
        <v>-</v>
      </c>
      <c r="C125" s="47" t="str">
        <f>IF('Fair Operating Practices'!D15&lt;&gt;"","1","-")</f>
        <v>-</v>
      </c>
      <c r="D125" s="47" t="str">
        <f>IF('Fair Operating Practices'!E15&lt;&gt;"","1","-")</f>
        <v>-</v>
      </c>
      <c r="E125" s="47" t="str">
        <f>IF('Fair Operating Practices'!G15&lt;&gt;"",IF('Fair Operating Practices'!H15&lt;&gt;"","1","need explanation"), "-")</f>
        <v>-</v>
      </c>
    </row>
    <row r="126" spans="1:5" ht="20.100000000000001" customHeight="1" outlineLevel="1" x14ac:dyDescent="0.2">
      <c r="A126" s="42" t="s">
        <v>78</v>
      </c>
      <c r="B126" s="47">
        <f>COUNTIF(B127:B129,1)</f>
        <v>0</v>
      </c>
      <c r="C126" s="47">
        <f t="shared" ref="C126:E126" si="17">COUNTIF(C127:C129,1)</f>
        <v>0</v>
      </c>
      <c r="D126" s="47">
        <f t="shared" si="17"/>
        <v>0</v>
      </c>
      <c r="E126" s="47">
        <f t="shared" si="17"/>
        <v>0</v>
      </c>
    </row>
    <row r="127" spans="1:5" ht="20.100000000000001" customHeight="1" outlineLevel="2" x14ac:dyDescent="0.2">
      <c r="A127" s="37" t="s">
        <v>92</v>
      </c>
      <c r="B127" s="81" t="str">
        <f>IF('Fair Operating Practices'!B18&lt;&gt;"",IF('Fair Operating Practices'!C18&lt;&gt;"","1","need evidence"), "-")</f>
        <v>-</v>
      </c>
      <c r="C127" s="47" t="str">
        <f>IF('Fair Operating Practices'!D18&lt;&gt;"","1","-")</f>
        <v>-</v>
      </c>
      <c r="D127" s="47" t="str">
        <f>IF('Fair Operating Practices'!E18&lt;&gt;"","1","-")</f>
        <v>-</v>
      </c>
      <c r="E127" s="47" t="str">
        <f>IF('Fair Operating Practices'!G18&lt;&gt;"",IF('Fair Operating Practices'!H18&lt;&gt;"","1","need explanation"), "-")</f>
        <v>-</v>
      </c>
    </row>
    <row r="128" spans="1:5" ht="20.100000000000001" customHeight="1" outlineLevel="2" x14ac:dyDescent="0.2">
      <c r="A128" s="37" t="s">
        <v>93</v>
      </c>
      <c r="B128" s="81" t="str">
        <f>IF('Fair Operating Practices'!B19&lt;&gt;"",IF('Fair Operating Practices'!C19&lt;&gt;"","1","need evidence"), "-")</f>
        <v>-</v>
      </c>
      <c r="C128" s="47" t="str">
        <f>IF('Fair Operating Practices'!D19&lt;&gt;"","1","-")</f>
        <v>-</v>
      </c>
      <c r="D128" s="47" t="str">
        <f>IF('Fair Operating Practices'!E19&lt;&gt;"","1","-")</f>
        <v>-</v>
      </c>
      <c r="E128" s="47" t="str">
        <f>IF('Fair Operating Practices'!G19&lt;&gt;"",IF('Fair Operating Practices'!H19&lt;&gt;"","1","need explanation"), "-")</f>
        <v>-</v>
      </c>
    </row>
    <row r="129" spans="1:5" ht="20.100000000000001" customHeight="1" outlineLevel="2" x14ac:dyDescent="0.2">
      <c r="A129" s="37" t="s">
        <v>94</v>
      </c>
      <c r="B129" s="81" t="str">
        <f>IF('Fair Operating Practices'!B20&lt;&gt;"",IF('Fair Operating Practices'!C20&lt;&gt;"","1","need evidence"), "-")</f>
        <v>-</v>
      </c>
      <c r="C129" s="47" t="str">
        <f>IF('Fair Operating Practices'!D20&lt;&gt;"","1","-")</f>
        <v>-</v>
      </c>
      <c r="D129" s="47" t="str">
        <f>IF('Fair Operating Practices'!E20&lt;&gt;"","1","-")</f>
        <v>-</v>
      </c>
      <c r="E129" s="47" t="str">
        <f>IF('Fair Operating Practices'!G20&lt;&gt;"",IF('Fair Operating Practices'!H20&lt;&gt;"","1","need explanation"), "-")</f>
        <v>-</v>
      </c>
    </row>
    <row r="130" spans="1:5" ht="20.100000000000001" customHeight="1" outlineLevel="1" x14ac:dyDescent="0.2">
      <c r="A130" s="37" t="s">
        <v>95</v>
      </c>
      <c r="B130" s="81" t="str">
        <f>IF('Fair Operating Practices'!B21&lt;&gt;"",IF('Fair Operating Practices'!C21&lt;&gt;"","1","need evidence"), "-")</f>
        <v>-</v>
      </c>
      <c r="C130" s="47" t="str">
        <f>IF('Fair Operating Practices'!D21&lt;&gt;"","1","-")</f>
        <v>-</v>
      </c>
      <c r="D130" s="47" t="str">
        <f>IF('Fair Operating Practices'!E21&lt;&gt;"","1","-")</f>
        <v>-</v>
      </c>
      <c r="E130" s="47" t="str">
        <f>IF('Fair Operating Practices'!G21&lt;&gt;"",IF('Fair Operating Practices'!H21&lt;&gt;"","1","need explanation"), "-")</f>
        <v>-</v>
      </c>
    </row>
    <row r="131" spans="1:5" ht="20.100000000000001" customHeight="1" outlineLevel="1" x14ac:dyDescent="0.2">
      <c r="A131" s="10"/>
      <c r="B131" s="47"/>
      <c r="C131" s="47"/>
      <c r="D131" s="47"/>
      <c r="E131" s="47"/>
    </row>
    <row r="132" spans="1:5" ht="18.75" customHeight="1" x14ac:dyDescent="0.2">
      <c r="A132" s="9" t="s">
        <v>10</v>
      </c>
      <c r="B132" s="47">
        <f>COUNTIF(B133:B137,1)</f>
        <v>0</v>
      </c>
      <c r="C132" s="47">
        <f t="shared" ref="C132:E132" si="18">COUNTIF(C133:C137,1)</f>
        <v>0</v>
      </c>
      <c r="D132" s="47">
        <f t="shared" si="18"/>
        <v>0</v>
      </c>
      <c r="E132" s="47">
        <f t="shared" si="18"/>
        <v>0</v>
      </c>
    </row>
    <row r="133" spans="1:5" ht="27.75" customHeight="1" outlineLevel="1" x14ac:dyDescent="0.2">
      <c r="A133" s="37" t="s">
        <v>79</v>
      </c>
      <c r="B133" s="81" t="str">
        <f>IF('Fair Operating Practices'!B24&lt;&gt;"",IF('Fair Operating Practices'!C24&lt;&gt;"","1","need evidence"), "-")</f>
        <v>-</v>
      </c>
      <c r="C133" s="47" t="str">
        <f>IF('Fair Operating Practices'!D24&lt;&gt;"","1","-")</f>
        <v>-</v>
      </c>
      <c r="D133" s="47" t="str">
        <f>IF('Fair Operating Practices'!E24&lt;&gt;"","1","-")</f>
        <v>-</v>
      </c>
      <c r="E133" s="47" t="str">
        <f>IF('Fair Operating Practices'!G24&lt;&gt;"",IF('Fair Operating Practices'!H24&lt;&gt;"","1","need explanation"), "-")</f>
        <v>-</v>
      </c>
    </row>
    <row r="134" spans="1:5" ht="23.25" customHeight="1" outlineLevel="1" x14ac:dyDescent="0.2">
      <c r="A134" s="37" t="s">
        <v>56</v>
      </c>
      <c r="B134" s="81" t="str">
        <f>IF('Fair Operating Practices'!B25&lt;&gt;"",IF('Fair Operating Practices'!C25&lt;&gt;"","1","need evidence"), "-")</f>
        <v>-</v>
      </c>
      <c r="C134" s="47" t="str">
        <f>IF('Fair Operating Practices'!D25&lt;&gt;"","1","-")</f>
        <v>-</v>
      </c>
      <c r="D134" s="47" t="str">
        <f>IF('Fair Operating Practices'!E25&lt;&gt;"","1","-")</f>
        <v>-</v>
      </c>
      <c r="E134" s="47" t="str">
        <f>IF('Fair Operating Practices'!G25&lt;&gt;"",IF('Fair Operating Practices'!H25&lt;&gt;"","1","need explanation"), "-")</f>
        <v>-</v>
      </c>
    </row>
    <row r="135" spans="1:5" ht="27" customHeight="1" outlineLevel="1" x14ac:dyDescent="0.2">
      <c r="A135" s="37" t="s">
        <v>80</v>
      </c>
      <c r="B135" s="81" t="str">
        <f>IF('Fair Operating Practices'!B26&lt;&gt;"",IF('Fair Operating Practices'!C26&lt;&gt;"","1","need evidence"), "-")</f>
        <v>-</v>
      </c>
      <c r="C135" s="47" t="str">
        <f>IF('Fair Operating Practices'!D26&lt;&gt;"","1","-")</f>
        <v>-</v>
      </c>
      <c r="D135" s="47" t="str">
        <f>IF('Fair Operating Practices'!E26&lt;&gt;"","1","-")</f>
        <v>-</v>
      </c>
      <c r="E135" s="47" t="str">
        <f>IF('Fair Operating Practices'!G26&lt;&gt;"",IF('Fair Operating Practices'!H26&lt;&gt;"","1","need explanation"), "-")</f>
        <v>-</v>
      </c>
    </row>
    <row r="136" spans="1:5" ht="23.25" customHeight="1" outlineLevel="1" x14ac:dyDescent="0.2">
      <c r="A136" s="37" t="s">
        <v>81</v>
      </c>
      <c r="B136" s="81" t="str">
        <f>IF('Fair Operating Practices'!B27&lt;&gt;"",IF('Fair Operating Practices'!C27&lt;&gt;"","1","need evidence"), "-")</f>
        <v>-</v>
      </c>
      <c r="C136" s="47" t="str">
        <f>IF('Fair Operating Practices'!D27&lt;&gt;"","1","-")</f>
        <v>-</v>
      </c>
      <c r="D136" s="47" t="str">
        <f>IF('Fair Operating Practices'!E27&lt;&gt;"","1","-")</f>
        <v>-</v>
      </c>
      <c r="E136" s="47" t="str">
        <f>IF('Fair Operating Practices'!G27&lt;&gt;"",IF('Fair Operating Practices'!H27&lt;&gt;"","1","need explanation"), "-")</f>
        <v>-</v>
      </c>
    </row>
    <row r="137" spans="1:5" outlineLevel="1" x14ac:dyDescent="0.2">
      <c r="A137" s="43" t="s">
        <v>82</v>
      </c>
      <c r="B137" s="81" t="str">
        <f>IF('Fair Operating Practices'!B28&lt;&gt;"",IF('Fair Operating Practices'!C28&lt;&gt;"","1","need evidence"), "-")</f>
        <v>-</v>
      </c>
      <c r="C137" s="47" t="str">
        <f>IF('Fair Operating Practices'!D28&lt;&gt;"","1","-")</f>
        <v>-</v>
      </c>
      <c r="D137" s="47" t="str">
        <f>IF('Fair Operating Practices'!E28&lt;&gt;"","1","-")</f>
        <v>-</v>
      </c>
      <c r="E137" s="47" t="str">
        <f>IF('Fair Operating Practices'!G28&lt;&gt;"",IF('Fair Operating Practices'!H28&lt;&gt;"","1","need explanation"), "-")</f>
        <v>-</v>
      </c>
    </row>
    <row r="138" spans="1:5" ht="20.100000000000001" customHeight="1" outlineLevel="1" x14ac:dyDescent="0.2">
      <c r="A138" s="11"/>
      <c r="B138" s="47"/>
      <c r="C138" s="47"/>
      <c r="D138" s="47"/>
      <c r="E138" s="47"/>
    </row>
    <row r="139" spans="1:5" ht="17.25" customHeight="1" x14ac:dyDescent="0.2">
      <c r="A139" s="9" t="s">
        <v>84</v>
      </c>
      <c r="B139" s="47">
        <f>SUMIF(B143:B143,"&gt;0")+COUNTIF(B140:B142,1)</f>
        <v>0</v>
      </c>
      <c r="C139" s="47">
        <f t="shared" ref="C139:E139" si="19">SUMIF(C143:C143,"&gt;0")+COUNTIF(C140:C142,1)</f>
        <v>0</v>
      </c>
      <c r="D139" s="47">
        <f t="shared" si="19"/>
        <v>0</v>
      </c>
      <c r="E139" s="47">
        <f t="shared" si="19"/>
        <v>0</v>
      </c>
    </row>
    <row r="140" spans="1:5" ht="18.75" customHeight="1" outlineLevel="1" x14ac:dyDescent="0.2">
      <c r="A140" s="37" t="s">
        <v>83</v>
      </c>
      <c r="B140" s="81" t="str">
        <f>IF('Fair Operating Practices'!B31&lt;&gt;"",IF('Fair Operating Practices'!C31&lt;&gt;"","1","need evidence"), "-")</f>
        <v>-</v>
      </c>
      <c r="C140" s="47" t="str">
        <f>IF('Fair Operating Practices'!D31&lt;&gt;"","1","-")</f>
        <v>-</v>
      </c>
      <c r="D140" s="47" t="str">
        <f>IF('Fair Operating Practices'!E31&lt;&gt;"","1","-")</f>
        <v>-</v>
      </c>
      <c r="E140" s="47" t="str">
        <f>IF('Fair Operating Practices'!G31&lt;&gt;"",IF('Fair Operating Practices'!H31&lt;&gt;"","1","need explanation"), "-")</f>
        <v>-</v>
      </c>
    </row>
    <row r="141" spans="1:5" ht="20.100000000000001" customHeight="1" outlineLevel="1" x14ac:dyDescent="0.2">
      <c r="A141" s="37" t="s">
        <v>57</v>
      </c>
      <c r="B141" s="81" t="str">
        <f>IF('Fair Operating Practices'!B32&lt;&gt;"",IF('Fair Operating Practices'!C32&lt;&gt;"","1","need evidence"), "-")</f>
        <v>-</v>
      </c>
      <c r="C141" s="47" t="str">
        <f>IF('Fair Operating Practices'!D32&lt;&gt;"","1","-")</f>
        <v>-</v>
      </c>
      <c r="D141" s="47" t="str">
        <f>IF('Fair Operating Practices'!E32&lt;&gt;"","1","-")</f>
        <v>-</v>
      </c>
      <c r="E141" s="47" t="str">
        <f>IF('Fair Operating Practices'!G32&lt;&gt;"",IF('Fair Operating Practices'!H32&lt;&gt;"","1","need explanation"), "-")</f>
        <v>-</v>
      </c>
    </row>
    <row r="142" spans="1:5" ht="20.100000000000001" customHeight="1" outlineLevel="1" x14ac:dyDescent="0.2">
      <c r="A142" s="37" t="s">
        <v>85</v>
      </c>
      <c r="B142" s="81" t="str">
        <f>IF('Fair Operating Practices'!B33&lt;&gt;"",IF('Fair Operating Practices'!C33&lt;&gt;"","1","need evidence"), "-")</f>
        <v>-</v>
      </c>
      <c r="C142" s="47" t="str">
        <f>IF('Fair Operating Practices'!D33&lt;&gt;"","1","-")</f>
        <v>-</v>
      </c>
      <c r="D142" s="47" t="str">
        <f>IF('Fair Operating Practices'!E33&lt;&gt;"","1","-")</f>
        <v>-</v>
      </c>
      <c r="E142" s="47" t="str">
        <f>IF('Fair Operating Practices'!G33&lt;&gt;"",IF('Fair Operating Practices'!H33&lt;&gt;"","1","need explanation"), "-")</f>
        <v>-</v>
      </c>
    </row>
    <row r="143" spans="1:5" ht="20.100000000000001" customHeight="1" outlineLevel="1" x14ac:dyDescent="0.2">
      <c r="A143" s="37" t="s">
        <v>86</v>
      </c>
      <c r="B143" s="47">
        <f>COUNTIF(B144:B149,1)</f>
        <v>0</v>
      </c>
      <c r="C143" s="47">
        <f t="shared" ref="C143:E143" si="20">COUNTIF(C144:C149,1)</f>
        <v>0</v>
      </c>
      <c r="D143" s="47">
        <f t="shared" si="20"/>
        <v>0</v>
      </c>
      <c r="E143" s="47">
        <f t="shared" si="20"/>
        <v>0</v>
      </c>
    </row>
    <row r="144" spans="1:5" ht="20.100000000000001" customHeight="1" outlineLevel="2" x14ac:dyDescent="0.2">
      <c r="A144" s="10" t="s">
        <v>87</v>
      </c>
      <c r="B144" s="81" t="str">
        <f>IF('Fair Operating Practices'!B35&lt;&gt;"",IF('Fair Operating Practices'!C35&lt;&gt;"","1","need evidence"), "-")</f>
        <v>-</v>
      </c>
      <c r="C144" s="47" t="str">
        <f>IF('Fair Operating Practices'!D35&lt;&gt;"","1","-")</f>
        <v>-</v>
      </c>
      <c r="D144" s="47" t="str">
        <f>IF('Fair Operating Practices'!E35&lt;&gt;"","1","-")</f>
        <v>-</v>
      </c>
      <c r="E144" s="47" t="str">
        <f>IF('Fair Operating Practices'!G35&lt;&gt;"",IF('Fair Operating Practices'!H35&lt;&gt;"","1","need explanation"), "-")</f>
        <v>-</v>
      </c>
    </row>
    <row r="145" spans="1:5" ht="29.25" customHeight="1" outlineLevel="2" x14ac:dyDescent="0.2">
      <c r="A145" s="10" t="s">
        <v>88</v>
      </c>
      <c r="B145" s="81" t="str">
        <f>IF('Fair Operating Practices'!B36&lt;&gt;"",IF('Fair Operating Practices'!C36&lt;&gt;"","1","need evidence"), "-")</f>
        <v>-</v>
      </c>
      <c r="C145" s="47" t="str">
        <f>IF('Fair Operating Practices'!D36&lt;&gt;"","1","-")</f>
        <v>-</v>
      </c>
      <c r="D145" s="47" t="str">
        <f>IF('Fair Operating Practices'!E36&lt;&gt;"","1","-")</f>
        <v>-</v>
      </c>
      <c r="E145" s="47" t="str">
        <f>IF('Fair Operating Practices'!G36&lt;&gt;"",IF('Fair Operating Practices'!H36&lt;&gt;"","1","need explanation"), "-")</f>
        <v>-</v>
      </c>
    </row>
    <row r="146" spans="1:5" ht="26.25" customHeight="1" outlineLevel="2" x14ac:dyDescent="0.2">
      <c r="A146" s="10" t="s">
        <v>89</v>
      </c>
      <c r="B146" s="81" t="str">
        <f>IF('Fair Operating Practices'!B37&lt;&gt;"",IF('Fair Operating Practices'!C37&lt;&gt;"","1","need evidence"), "-")</f>
        <v>-</v>
      </c>
      <c r="C146" s="47" t="str">
        <f>IF('Fair Operating Practices'!D37&lt;&gt;"","1","-")</f>
        <v>-</v>
      </c>
      <c r="D146" s="47" t="str">
        <f>IF('Fair Operating Practices'!E37&lt;&gt;"","1","-")</f>
        <v>-</v>
      </c>
      <c r="E146" s="47" t="str">
        <f>IF('Fair Operating Practices'!G37&lt;&gt;"",IF('Fair Operating Practices'!H37&lt;&gt;"","1","need explanation"), "-")</f>
        <v>-</v>
      </c>
    </row>
    <row r="147" spans="1:5" ht="28.5" customHeight="1" outlineLevel="2" x14ac:dyDescent="0.2">
      <c r="A147" s="10" t="s">
        <v>90</v>
      </c>
      <c r="B147" s="81" t="str">
        <f>IF('Fair Operating Practices'!B38&lt;&gt;"",IF('Fair Operating Practices'!C38&lt;&gt;"","1","need evidence"), "-")</f>
        <v>-</v>
      </c>
      <c r="C147" s="47" t="str">
        <f>IF('Fair Operating Practices'!D38&lt;&gt;"","1","-")</f>
        <v>-</v>
      </c>
      <c r="D147" s="47" t="str">
        <f>IF('Fair Operating Practices'!E38&lt;&gt;"","1","-")</f>
        <v>-</v>
      </c>
      <c r="E147" s="47" t="str">
        <f>IF('Fair Operating Practices'!G38&lt;&gt;"",IF('Fair Operating Practices'!H38&lt;&gt;"","1","need explanation"), "-")</f>
        <v>-</v>
      </c>
    </row>
    <row r="148" spans="1:5" ht="20.100000000000001" customHeight="1" outlineLevel="2" x14ac:dyDescent="0.2">
      <c r="A148" s="10" t="s">
        <v>91</v>
      </c>
      <c r="B148" s="81" t="str">
        <f>IF('Fair Operating Practices'!B39&lt;&gt;"",IF('Fair Operating Practices'!C39&lt;&gt;"","1","need evidence"), "-")</f>
        <v>-</v>
      </c>
      <c r="C148" s="47" t="str">
        <f>IF('Fair Operating Practices'!D39&lt;&gt;"","1","-")</f>
        <v>-</v>
      </c>
      <c r="D148" s="47" t="str">
        <f>IF('Fair Operating Practices'!E39&lt;&gt;"","1","-")</f>
        <v>-</v>
      </c>
      <c r="E148" s="47" t="str">
        <f>IF('Fair Operating Practices'!G39&lt;&gt;"",IF('Fair Operating Practices'!H39&lt;&gt;"","1","need explanation"), "-")</f>
        <v>-</v>
      </c>
    </row>
    <row r="149" spans="1:5" ht="24.75" customHeight="1" outlineLevel="2" x14ac:dyDescent="0.2">
      <c r="A149" s="10" t="s">
        <v>112</v>
      </c>
      <c r="B149" s="81" t="str">
        <f>IF('Fair Operating Practices'!B40&lt;&gt;"",IF('Fair Operating Practices'!C40&lt;&gt;"","1","need evidence"), "-")</f>
        <v>-</v>
      </c>
      <c r="C149" s="47" t="str">
        <f>IF('Fair Operating Practices'!D40&lt;&gt;"","1","-")</f>
        <v>-</v>
      </c>
      <c r="D149" s="47" t="str">
        <f>IF('Fair Operating Practices'!E40&lt;&gt;"","1","-")</f>
        <v>-</v>
      </c>
      <c r="E149" s="47" t="str">
        <f>IF('Fair Operating Practices'!G40&lt;&gt;"",IF('Fair Operating Practices'!H40&lt;&gt;"","1","need explanation"), "-")</f>
        <v>-</v>
      </c>
    </row>
    <row r="150" spans="1:5" ht="20.100000000000001" customHeight="1" outlineLevel="2" x14ac:dyDescent="0.2">
      <c r="A150" s="11"/>
      <c r="B150" s="47"/>
      <c r="C150" s="47"/>
      <c r="D150" s="47"/>
      <c r="E150" s="47"/>
    </row>
    <row r="151" spans="1:5" ht="20.100000000000001" customHeight="1" x14ac:dyDescent="0.2">
      <c r="A151" s="9" t="s">
        <v>33</v>
      </c>
      <c r="B151" s="47">
        <f>SUMIF(B152:B152:B158:B158,"&gt;0")+COUNTIF(B157:B157,1)</f>
        <v>0</v>
      </c>
      <c r="C151" s="47">
        <f>SUMIF(C152:C152:C158:C158,"&gt;0")+COUNTIF(C157:C157,1)</f>
        <v>0</v>
      </c>
      <c r="D151" s="47">
        <f>SUMIF(D152:D152:D158:D158,"&gt;0")+COUNTIF(D157:D157,1)</f>
        <v>0</v>
      </c>
      <c r="E151" s="47">
        <f>SUMIF(E152:E152:E158:E158,"&gt;0")+COUNTIF(E157:E157,1)</f>
        <v>0</v>
      </c>
    </row>
    <row r="152" spans="1:5" ht="27" customHeight="1" outlineLevel="1" x14ac:dyDescent="0.2">
      <c r="A152" s="37" t="s">
        <v>98</v>
      </c>
      <c r="B152" s="47">
        <f>COUNTIF(B153:B156,1)</f>
        <v>0</v>
      </c>
      <c r="C152" s="47">
        <f t="shared" ref="C152:E152" si="21">COUNTIF(C153:C156,1)</f>
        <v>0</v>
      </c>
      <c r="D152" s="47">
        <f t="shared" si="21"/>
        <v>0</v>
      </c>
      <c r="E152" s="47">
        <f t="shared" si="21"/>
        <v>0</v>
      </c>
    </row>
    <row r="153" spans="1:5" ht="25.5" outlineLevel="2" x14ac:dyDescent="0.2">
      <c r="A153" s="10" t="s">
        <v>29</v>
      </c>
      <c r="B153" s="81" t="str">
        <f>IF('Fair Operating Practices'!B44&lt;&gt;"",IF('Fair Operating Practices'!C44&lt;&gt;"","1","need evidence"), "-")</f>
        <v>-</v>
      </c>
      <c r="C153" s="47" t="str">
        <f>IF('Fair Operating Practices'!D44&lt;&gt;"","1","-")</f>
        <v>-</v>
      </c>
      <c r="D153" s="47" t="str">
        <f>IF('Fair Operating Practices'!E44&lt;&gt;"","1","-")</f>
        <v>-</v>
      </c>
      <c r="E153" s="47" t="str">
        <f>IF('Fair Operating Practices'!G44&lt;&gt;"",IF('Fair Operating Practices'!H44&lt;&gt;"","1","need explanation"), "-")</f>
        <v>-</v>
      </c>
    </row>
    <row r="154" spans="1:5" ht="20.100000000000001" customHeight="1" outlineLevel="2" x14ac:dyDescent="0.2">
      <c r="A154" s="17" t="s">
        <v>30</v>
      </c>
      <c r="B154" s="81" t="str">
        <f>IF('Fair Operating Practices'!B45&lt;&gt;"",IF('Fair Operating Practices'!C45&lt;&gt;"","1","need evidence"), "-")</f>
        <v>-</v>
      </c>
      <c r="C154" s="47" t="str">
        <f>IF('Fair Operating Practices'!D45&lt;&gt;"","1","-")</f>
        <v>-</v>
      </c>
      <c r="D154" s="47" t="str">
        <f>IF('Fair Operating Practices'!E45&lt;&gt;"","1","-")</f>
        <v>-</v>
      </c>
      <c r="E154" s="47" t="str">
        <f>IF('Fair Operating Practices'!G45&lt;&gt;"",IF('Fair Operating Practices'!H45&lt;&gt;"","1","need explanation"), "-")</f>
        <v>-</v>
      </c>
    </row>
    <row r="155" spans="1:5" ht="20.100000000000001" customHeight="1" outlineLevel="2" x14ac:dyDescent="0.2">
      <c r="A155" s="10" t="s">
        <v>31</v>
      </c>
      <c r="B155" s="81" t="str">
        <f>IF('Fair Operating Practices'!B46&lt;&gt;"",IF('Fair Operating Practices'!C46&lt;&gt;"","1","need evidence"), "-")</f>
        <v>-</v>
      </c>
      <c r="C155" s="47" t="str">
        <f>IF('Fair Operating Practices'!D46&lt;&gt;"","1","-")</f>
        <v>-</v>
      </c>
      <c r="D155" s="47" t="str">
        <f>IF('Fair Operating Practices'!E46&lt;&gt;"","1","-")</f>
        <v>-</v>
      </c>
      <c r="E155" s="47" t="str">
        <f>IF('Fair Operating Practices'!G46&lt;&gt;"",IF('Fair Operating Practices'!H46&lt;&gt;"","1","need explanation"), "-")</f>
        <v>-</v>
      </c>
    </row>
    <row r="156" spans="1:5" ht="20.100000000000001" customHeight="1" outlineLevel="2" x14ac:dyDescent="0.2">
      <c r="A156" s="17" t="s">
        <v>32</v>
      </c>
      <c r="B156" s="81" t="str">
        <f>IF('Fair Operating Practices'!B47&lt;&gt;"",IF('Fair Operating Practices'!C47&lt;&gt;"","1","need evidence"), "-")</f>
        <v>-</v>
      </c>
      <c r="C156" s="47" t="str">
        <f>IF('Fair Operating Practices'!D47&lt;&gt;"","1","-")</f>
        <v>-</v>
      </c>
      <c r="D156" s="47" t="str">
        <f>IF('Fair Operating Practices'!E47&lt;&gt;"","1","-")</f>
        <v>-</v>
      </c>
      <c r="E156" s="47" t="str">
        <f>IF('Fair Operating Practices'!G47&lt;&gt;"",IF('Fair Operating Practices'!H47&lt;&gt;"","1","need explanation"), "-")</f>
        <v>-</v>
      </c>
    </row>
    <row r="157" spans="1:5" ht="15.75" customHeight="1" outlineLevel="1" x14ac:dyDescent="0.2">
      <c r="A157" s="37" t="s">
        <v>99</v>
      </c>
      <c r="B157" s="81" t="str">
        <f>IF('Fair Operating Practices'!B48&lt;&gt;"",IF('Fair Operating Practices'!C48&lt;&gt;"","1","need evidence"), "-")</f>
        <v>-</v>
      </c>
      <c r="C157" s="47" t="str">
        <f>IF('Fair Operating Practices'!D48&lt;&gt;"","1","-")</f>
        <v>-</v>
      </c>
      <c r="D157" s="47" t="str">
        <f>IF('Fair Operating Practices'!E48&lt;&gt;"","1","-")</f>
        <v>-</v>
      </c>
      <c r="E157" s="47" t="str">
        <f>IF('Fair Operating Practices'!G48&lt;&gt;"",IF('Fair Operating Practices'!H48&lt;&gt;"","1","need explanation"), "-")</f>
        <v>-</v>
      </c>
    </row>
    <row r="158" spans="1:5" ht="20.100000000000001" customHeight="1" outlineLevel="1" x14ac:dyDescent="0.2">
      <c r="A158" s="37" t="s">
        <v>100</v>
      </c>
      <c r="B158" s="47">
        <f>COUNTIF(B159:B161,1)</f>
        <v>0</v>
      </c>
      <c r="C158" s="47">
        <f t="shared" ref="C158:E158" si="22">COUNTIF(C159:C161,1)</f>
        <v>0</v>
      </c>
      <c r="D158" s="47">
        <f t="shared" si="22"/>
        <v>0</v>
      </c>
      <c r="E158" s="47">
        <f t="shared" si="22"/>
        <v>0</v>
      </c>
    </row>
    <row r="159" spans="1:5" ht="20.100000000000001" customHeight="1" outlineLevel="2" x14ac:dyDescent="0.2">
      <c r="A159" s="14" t="s">
        <v>101</v>
      </c>
      <c r="B159" s="81" t="str">
        <f>IF('Fair Operating Practices'!B50&lt;&gt;"",IF('Fair Operating Practices'!C50&lt;&gt;"","1","need evidence"), "-")</f>
        <v>-</v>
      </c>
      <c r="C159" s="47" t="str">
        <f>IF('Fair Operating Practices'!D50&lt;&gt;"","1","-")</f>
        <v>-</v>
      </c>
      <c r="D159" s="47" t="str">
        <f>IF('Fair Operating Practices'!E50&lt;&gt;"","1","-")</f>
        <v>-</v>
      </c>
      <c r="E159" s="47" t="str">
        <f>IF('Fair Operating Practices'!G50&lt;&gt;"",IF('Fair Operating Practices'!H50&lt;&gt;"","1","need explanation"), "-")</f>
        <v>-</v>
      </c>
    </row>
    <row r="160" spans="1:5" ht="20.100000000000001" customHeight="1" outlineLevel="2" x14ac:dyDescent="0.2">
      <c r="A160" s="14" t="s">
        <v>102</v>
      </c>
      <c r="B160" s="81" t="str">
        <f>IF('Fair Operating Practices'!B51&lt;&gt;"",IF('Fair Operating Practices'!C51&lt;&gt;"","1","need evidence"), "-")</f>
        <v>-</v>
      </c>
      <c r="C160" s="47" t="str">
        <f>IF('Fair Operating Practices'!D51&lt;&gt;"","1","-")</f>
        <v>-</v>
      </c>
      <c r="D160" s="47" t="str">
        <f>IF('Fair Operating Practices'!E51&lt;&gt;"","1","-")</f>
        <v>-</v>
      </c>
      <c r="E160" s="47" t="str">
        <f>IF('Fair Operating Practices'!G51&lt;&gt;"",IF('Fair Operating Practices'!H51&lt;&gt;"","1","need explanation"), "-")</f>
        <v>-</v>
      </c>
    </row>
    <row r="161" spans="1:5" ht="36" customHeight="1" outlineLevel="2" x14ac:dyDescent="0.2">
      <c r="A161" s="14" t="s">
        <v>165</v>
      </c>
      <c r="B161" s="81" t="str">
        <f>IF('Fair Operating Practices'!B52&lt;&gt;"",IF('Fair Operating Practices'!C52&lt;&gt;"","1","need evidence"), "-")</f>
        <v>-</v>
      </c>
      <c r="C161" s="47" t="str">
        <f>IF('Fair Operating Practices'!D52&lt;&gt;"","1","-")</f>
        <v>-</v>
      </c>
      <c r="D161" s="47" t="str">
        <f>IF('Fair Operating Practices'!E52&lt;&gt;"","1","-")</f>
        <v>-</v>
      </c>
      <c r="E161" s="47" t="str">
        <f>IF('Fair Operating Practices'!G52&lt;&gt;"",IF('Fair Operating Practices'!H52&lt;&gt;"","1","need explanation"), "-")</f>
        <v>-</v>
      </c>
    </row>
    <row r="162" spans="1:5" ht="20.100000000000001" customHeight="1" outlineLevel="1" x14ac:dyDescent="0.2">
      <c r="A162" s="11"/>
      <c r="B162" s="47"/>
      <c r="C162" s="47"/>
      <c r="D162" s="47"/>
      <c r="E162" s="47"/>
    </row>
    <row r="163" spans="1:5" ht="20.100000000000001" customHeight="1" x14ac:dyDescent="0.2">
      <c r="A163" s="9" t="s">
        <v>34</v>
      </c>
      <c r="B163" s="47">
        <f>SUMIF(B167:B167,"&gt;0")+COUNTIF(B164:B166,1)</f>
        <v>0</v>
      </c>
      <c r="C163" s="47">
        <f t="shared" ref="C163:E163" si="23">SUMIF(C167:C167,"&gt;0")+COUNTIF(C164:C166,1)</f>
        <v>0</v>
      </c>
      <c r="D163" s="47">
        <f t="shared" si="23"/>
        <v>0</v>
      </c>
      <c r="E163" s="47">
        <f t="shared" si="23"/>
        <v>0</v>
      </c>
    </row>
    <row r="164" spans="1:5" ht="20.100000000000001" customHeight="1" outlineLevel="1" x14ac:dyDescent="0.2">
      <c r="A164" s="37" t="s">
        <v>58</v>
      </c>
      <c r="B164" s="81" t="str">
        <f>IF('Fair Operating Practices'!B55&lt;&gt;"",IF('Fair Operating Practices'!C55&lt;&gt;"","1","need evidence"), "-")</f>
        <v>-</v>
      </c>
      <c r="C164" s="47" t="str">
        <f>IF('Fair Operating Practices'!D55&lt;&gt;"","1","-")</f>
        <v>-</v>
      </c>
      <c r="D164" s="47" t="str">
        <f>IF('Fair Operating Practices'!E55&lt;&gt;"","1","-")</f>
        <v>-</v>
      </c>
      <c r="E164" s="47" t="str">
        <f>IF('Fair Operating Practices'!G55&lt;&gt;"",IF('Fair Operating Practices'!H55&lt;&gt;"","1","need explanation"), "-")</f>
        <v>-</v>
      </c>
    </row>
    <row r="165" spans="1:5" ht="27" customHeight="1" outlineLevel="1" x14ac:dyDescent="0.2">
      <c r="A165" s="69" t="s">
        <v>182</v>
      </c>
      <c r="B165" s="81" t="str">
        <f>IF('Fair Operating Practices'!B56&lt;&gt;"",IF('Fair Operating Practices'!C56&lt;&gt;"","1","need evidence"), "-")</f>
        <v>-</v>
      </c>
      <c r="C165" s="47" t="str">
        <f>IF('Fair Operating Practices'!D56&lt;&gt;"","1","-")</f>
        <v>-</v>
      </c>
      <c r="D165" s="47" t="str">
        <f>IF('Fair Operating Practices'!E56&lt;&gt;"","1","-")</f>
        <v>-</v>
      </c>
      <c r="E165" s="47" t="str">
        <f>IF('Fair Operating Practices'!G56&lt;&gt;"",IF('Fair Operating Practices'!H56&lt;&gt;"","1","need explanation"), "-")</f>
        <v>-</v>
      </c>
    </row>
    <row r="166" spans="1:5" ht="20.100000000000001" customHeight="1" outlineLevel="1" x14ac:dyDescent="0.2">
      <c r="A166" s="69" t="s">
        <v>181</v>
      </c>
      <c r="B166" s="81" t="str">
        <f>IF('Fair Operating Practices'!B57&lt;&gt;"",IF('Fair Operating Practices'!C57&lt;&gt;"","1","need evidence"), "-")</f>
        <v>-</v>
      </c>
      <c r="C166" s="47" t="str">
        <f>IF('Fair Operating Practices'!D57&lt;&gt;"","1","-")</f>
        <v>-</v>
      </c>
      <c r="D166" s="47" t="str">
        <f>IF('Fair Operating Practices'!E57&lt;&gt;"","1","-")</f>
        <v>-</v>
      </c>
      <c r="E166" s="47" t="str">
        <f>IF('Fair Operating Practices'!G57&lt;&gt;"",IF('Fair Operating Practices'!H57&lt;&gt;"","1","need explanation"), "-")</f>
        <v>-</v>
      </c>
    </row>
    <row r="167" spans="1:5" ht="20.100000000000001" customHeight="1" outlineLevel="1" x14ac:dyDescent="0.2">
      <c r="A167" s="37" t="s">
        <v>104</v>
      </c>
      <c r="B167" s="47">
        <f>COUNTIF(B168:B169,1)</f>
        <v>0</v>
      </c>
      <c r="C167" s="47">
        <f t="shared" ref="C167:E167" si="24">COUNTIF(C168:C169,1)</f>
        <v>0</v>
      </c>
      <c r="D167" s="47">
        <f t="shared" si="24"/>
        <v>0</v>
      </c>
      <c r="E167" s="47">
        <f t="shared" si="24"/>
        <v>0</v>
      </c>
    </row>
    <row r="168" spans="1:5" ht="20.100000000000001" customHeight="1" outlineLevel="2" x14ac:dyDescent="0.2">
      <c r="A168" s="10" t="s">
        <v>105</v>
      </c>
      <c r="B168" s="81" t="str">
        <f>IF('Fair Operating Practices'!B59&lt;&gt;"",IF('Fair Operating Practices'!C59&lt;&gt;"","1","need evidence"), "-")</f>
        <v>-</v>
      </c>
      <c r="C168" s="47" t="str">
        <f>IF('Fair Operating Practices'!D59&lt;&gt;"","1","-")</f>
        <v>-</v>
      </c>
      <c r="D168" s="47" t="str">
        <f>IF('Fair Operating Practices'!E59&lt;&gt;"","1","-")</f>
        <v>-</v>
      </c>
      <c r="E168" s="47" t="str">
        <f>IF('Fair Operating Practices'!G59&lt;&gt;"",IF('Fair Operating Practices'!H59&lt;&gt;"","1","need explanation"), "-")</f>
        <v>-</v>
      </c>
    </row>
    <row r="169" spans="1:5" ht="20.100000000000001" customHeight="1" outlineLevel="2" x14ac:dyDescent="0.2">
      <c r="A169" s="10" t="s">
        <v>106</v>
      </c>
      <c r="B169" s="81" t="str">
        <f>IF('Fair Operating Practices'!B60&lt;&gt;"",IF('Fair Operating Practices'!C60&lt;&gt;"","1","need evidence"), "-")</f>
        <v>-</v>
      </c>
      <c r="C169" s="47" t="str">
        <f>IF('Fair Operating Practices'!D60&lt;&gt;"","1","-")</f>
        <v>-</v>
      </c>
      <c r="D169" s="47" t="str">
        <f>IF('Fair Operating Practices'!E60&lt;&gt;"","1","-")</f>
        <v>-</v>
      </c>
      <c r="E169" s="47" t="str">
        <f>IF('Fair Operating Practices'!G60&lt;&gt;"",IF('Fair Operating Practices'!H60&lt;&gt;"","1","need explanation"), "-")</f>
        <v>-</v>
      </c>
    </row>
    <row r="170" spans="1:5" ht="20.100000000000001" customHeight="1" outlineLevel="1" x14ac:dyDescent="0.2">
      <c r="A170" s="11"/>
      <c r="B170" s="47"/>
      <c r="C170" s="47"/>
      <c r="D170" s="47"/>
      <c r="E170" s="47"/>
    </row>
    <row r="171" spans="1:5" ht="20.100000000000001" customHeight="1" x14ac:dyDescent="0.2">
      <c r="A171" s="9" t="s">
        <v>35</v>
      </c>
      <c r="B171" s="47">
        <f>SUMIF(B172:B172:B179:B179,"&gt;0")+COUNTIF(B176:B178,1)</f>
        <v>0</v>
      </c>
      <c r="C171" s="47">
        <f>SUMIF(C172:C172:C179:C179,"&gt;0")+COUNTIF(C176:C178,1)</f>
        <v>0</v>
      </c>
      <c r="D171" s="47">
        <f>SUMIF(D172:D172:D179:D179,"&gt;0")+COUNTIF(D176:D178,1)</f>
        <v>0</v>
      </c>
      <c r="E171" s="47">
        <f>SUMIF(E172:E172:E179:E179,"&gt;0")+COUNTIF(E176:E178,1)</f>
        <v>0</v>
      </c>
    </row>
    <row r="172" spans="1:5" ht="21" customHeight="1" outlineLevel="1" x14ac:dyDescent="0.2">
      <c r="A172" s="37" t="s">
        <v>107</v>
      </c>
      <c r="B172" s="82">
        <f>COUNTIF(B173:B175,1)</f>
        <v>0</v>
      </c>
      <c r="C172" s="82">
        <f t="shared" ref="C172:E172" si="25">COUNTIF(C173:C175,1)</f>
        <v>0</v>
      </c>
      <c r="D172" s="82">
        <f t="shared" si="25"/>
        <v>0</v>
      </c>
      <c r="E172" s="82">
        <f t="shared" si="25"/>
        <v>0</v>
      </c>
    </row>
    <row r="173" spans="1:5" ht="19.5" customHeight="1" outlineLevel="2" x14ac:dyDescent="0.2">
      <c r="A173" s="10" t="s">
        <v>108</v>
      </c>
      <c r="B173" s="81" t="str">
        <f>IF('Fair Operating Practices'!B64&lt;&gt;"",IF('Fair Operating Practices'!C64&lt;&gt;"","1","need evidence"), "-")</f>
        <v>-</v>
      </c>
      <c r="C173" s="82" t="str">
        <f>IF('Fair Operating Practices'!D64&lt;&gt;"","1","-")</f>
        <v>-</v>
      </c>
      <c r="D173" s="82" t="str">
        <f>IF('Fair Operating Practices'!E64&lt;&gt;"","1","-")</f>
        <v>-</v>
      </c>
      <c r="E173" s="82" t="str">
        <f>IF('Fair Operating Practices'!G64&lt;&gt;"",IF('Fair Operating Practices'!H64&lt;&gt;"","1","need explanation"), "-")</f>
        <v>-</v>
      </c>
    </row>
    <row r="174" spans="1:5" ht="19.5" customHeight="1" outlineLevel="2" x14ac:dyDescent="0.2">
      <c r="A174" s="17" t="s">
        <v>109</v>
      </c>
      <c r="B174" s="81" t="str">
        <f>IF('Fair Operating Practices'!B65&lt;&gt;"",IF('Fair Operating Practices'!C65&lt;&gt;"","1","need evidence"), "-")</f>
        <v>-</v>
      </c>
      <c r="C174" s="82" t="str">
        <f>IF('Fair Operating Practices'!D65&lt;&gt;"","1","-")</f>
        <v>-</v>
      </c>
      <c r="D174" s="82" t="str">
        <f>IF('Fair Operating Practices'!E65&lt;&gt;"","1","-")</f>
        <v>-</v>
      </c>
      <c r="E174" s="82" t="str">
        <f>IF('Fair Operating Practices'!G65&lt;&gt;"",IF('Fair Operating Practices'!H65&lt;&gt;"","1","need explanation"), "-")</f>
        <v>-</v>
      </c>
    </row>
    <row r="175" spans="1:5" ht="30" customHeight="1" outlineLevel="2" x14ac:dyDescent="0.2">
      <c r="A175" s="10" t="s">
        <v>110</v>
      </c>
      <c r="B175" s="81" t="str">
        <f>IF('Fair Operating Practices'!B66&lt;&gt;"",IF('Fair Operating Practices'!C66&lt;&gt;"","1","need evidence"), "-")</f>
        <v>-</v>
      </c>
      <c r="C175" s="82" t="str">
        <f>IF('Fair Operating Practices'!D66&lt;&gt;"","1","-")</f>
        <v>-</v>
      </c>
      <c r="D175" s="82" t="str">
        <f>IF('Fair Operating Practices'!E66&lt;&gt;"","1","-")</f>
        <v>-</v>
      </c>
      <c r="E175" s="82" t="str">
        <f>IF('Fair Operating Practices'!G66&lt;&gt;"",IF('Fair Operating Practices'!H66&lt;&gt;"","1","need explanation"), "-")</f>
        <v>-</v>
      </c>
    </row>
    <row r="176" spans="1:5" ht="24" customHeight="1" outlineLevel="1" x14ac:dyDescent="0.2">
      <c r="A176" s="44" t="s">
        <v>59</v>
      </c>
      <c r="B176" s="81" t="str">
        <f>IF('Fair Operating Practices'!B67&lt;&gt;"",IF('Fair Operating Practices'!C67&lt;&gt;"","1","need evidence"), "-")</f>
        <v>-</v>
      </c>
      <c r="C176" s="82" t="str">
        <f>IF('Fair Operating Practices'!D67&lt;&gt;"","1","-")</f>
        <v>-</v>
      </c>
      <c r="D176" s="82" t="str">
        <f>IF('Fair Operating Practices'!E67&lt;&gt;"","1","-")</f>
        <v>-</v>
      </c>
      <c r="E176" s="82" t="str">
        <f>IF('Fair Operating Practices'!G67&lt;&gt;"",IF('Fair Operating Practices'!H67&lt;&gt;"","1","need explanation"), "-")</f>
        <v>-</v>
      </c>
    </row>
    <row r="177" spans="1:5" ht="20.25" customHeight="1" outlineLevel="1" x14ac:dyDescent="0.2">
      <c r="A177" s="37" t="s">
        <v>60</v>
      </c>
      <c r="B177" s="81" t="str">
        <f>IF('Fair Operating Practices'!B68&lt;&gt;"",IF('Fair Operating Practices'!C68&lt;&gt;"","1","need evidence"), "-")</f>
        <v>-</v>
      </c>
      <c r="C177" s="82" t="str">
        <f>IF('Fair Operating Practices'!D68&lt;&gt;"","1","-")</f>
        <v>-</v>
      </c>
      <c r="D177" s="82" t="str">
        <f>IF('Fair Operating Practices'!E68&lt;&gt;"","1","-")</f>
        <v>-</v>
      </c>
      <c r="E177" s="82" t="str">
        <f>IF('Fair Operating Practices'!G68&lt;&gt;"",IF('Fair Operating Practices'!H68&lt;&gt;"","1","need explanation"), "-")</f>
        <v>-</v>
      </c>
    </row>
    <row r="178" spans="1:5" ht="19.5" customHeight="1" outlineLevel="1" x14ac:dyDescent="0.2">
      <c r="A178" s="37" t="s">
        <v>111</v>
      </c>
      <c r="B178" s="81" t="str">
        <f>IF('Fair Operating Practices'!B69&lt;&gt;"",IF('Fair Operating Practices'!C69&lt;&gt;"","1","need evidence"), "-")</f>
        <v>-</v>
      </c>
      <c r="C178" s="82" t="str">
        <f>IF('Fair Operating Practices'!D69&lt;&gt;"","1","-")</f>
        <v>-</v>
      </c>
      <c r="D178" s="82" t="str">
        <f>IF('Fair Operating Practices'!E69&lt;&gt;"","1","-")</f>
        <v>-</v>
      </c>
      <c r="E178" s="82" t="str">
        <f>IF('Fair Operating Practices'!G69&lt;&gt;"",IF('Fair Operating Practices'!H69&lt;&gt;"","1","need explanation"), "-")</f>
        <v>-</v>
      </c>
    </row>
    <row r="179" spans="1:5" ht="19.5" customHeight="1" outlineLevel="1" x14ac:dyDescent="0.2">
      <c r="A179" s="37" t="s">
        <v>113</v>
      </c>
      <c r="B179" s="82">
        <f>COUNTIF(B180:B182,1)</f>
        <v>0</v>
      </c>
      <c r="C179" s="82">
        <f t="shared" ref="C179:E179" si="26">COUNTIF(C180:C182,1)</f>
        <v>0</v>
      </c>
      <c r="D179" s="82">
        <f t="shared" si="26"/>
        <v>0</v>
      </c>
      <c r="E179" s="82">
        <f t="shared" si="26"/>
        <v>0</v>
      </c>
    </row>
    <row r="180" spans="1:5" ht="19.5" customHeight="1" outlineLevel="2" x14ac:dyDescent="0.2">
      <c r="A180" s="10" t="s">
        <v>114</v>
      </c>
      <c r="B180" s="81" t="str">
        <f>IF('Fair Operating Practices'!B71&lt;&gt;"",IF('Fair Operating Practices'!C71&lt;&gt;"","1","need evidence"), "-")</f>
        <v>-</v>
      </c>
      <c r="C180" s="82" t="str">
        <f>IF('Fair Operating Practices'!D71&lt;&gt;"","1","-")</f>
        <v>-</v>
      </c>
      <c r="D180" s="82" t="str">
        <f>IF('Fair Operating Practices'!E71&lt;&gt;"","1","-")</f>
        <v>-</v>
      </c>
      <c r="E180" s="82" t="str">
        <f>IF('Fair Operating Practices'!G71&lt;&gt;"",IF('Fair Operating Practices'!H71&lt;&gt;"","1","need explanation"), "-")</f>
        <v>-</v>
      </c>
    </row>
    <row r="181" spans="1:5" ht="19.5" customHeight="1" outlineLevel="2" x14ac:dyDescent="0.2">
      <c r="A181" s="10" t="s">
        <v>115</v>
      </c>
      <c r="B181" s="81" t="str">
        <f>IF('Fair Operating Practices'!B72&lt;&gt;"",IF('Fair Operating Practices'!C72&lt;&gt;"","1","need evidence"), "-")</f>
        <v>-</v>
      </c>
      <c r="C181" s="82" t="str">
        <f>IF('Fair Operating Practices'!D72&lt;&gt;"","1","-")</f>
        <v>-</v>
      </c>
      <c r="D181" s="82" t="str">
        <f>IF('Fair Operating Practices'!E72&lt;&gt;"","1","-")</f>
        <v>-</v>
      </c>
      <c r="E181" s="82" t="str">
        <f>IF('Fair Operating Practices'!G72&lt;&gt;"",IF('Fair Operating Practices'!H72&lt;&gt;"","1","need explanation"), "-")</f>
        <v>-</v>
      </c>
    </row>
    <row r="182" spans="1:5" ht="19.5" customHeight="1" outlineLevel="2" x14ac:dyDescent="0.2">
      <c r="A182" s="10" t="s">
        <v>116</v>
      </c>
      <c r="B182" s="81" t="str">
        <f>IF('Fair Operating Practices'!B73&lt;&gt;"",IF('Fair Operating Practices'!C73&lt;&gt;"","1","need evidence"), "-")</f>
        <v>-</v>
      </c>
      <c r="C182" s="82" t="str">
        <f>IF('Fair Operating Practices'!D73&lt;&gt;"","1","-")</f>
        <v>-</v>
      </c>
      <c r="D182" s="82" t="str">
        <f>IF('Fair Operating Practices'!E73&lt;&gt;"","1","-")</f>
        <v>-</v>
      </c>
      <c r="E182" s="82" t="str">
        <f>IF('Fair Operating Practices'!G73&lt;&gt;"",IF('Fair Operating Practices'!H73&lt;&gt;"","1","need explanation"), "-")</f>
        <v>-</v>
      </c>
    </row>
    <row r="183" spans="1:5" ht="19.5" customHeight="1" outlineLevel="1" x14ac:dyDescent="0.2">
      <c r="A183" s="10"/>
      <c r="B183" s="82"/>
      <c r="C183" s="82"/>
      <c r="D183" s="82"/>
      <c r="E183" s="82"/>
    </row>
    <row r="184" spans="1:5" ht="21" customHeight="1" x14ac:dyDescent="0.2">
      <c r="A184" s="16" t="s">
        <v>11</v>
      </c>
      <c r="B184" s="92"/>
      <c r="C184" s="92"/>
      <c r="D184" s="92"/>
      <c r="E184" s="93"/>
    </row>
    <row r="185" spans="1:5" ht="20.100000000000001" customHeight="1" x14ac:dyDescent="0.2">
      <c r="A185" s="9" t="s">
        <v>147</v>
      </c>
      <c r="B185" s="82">
        <f>COUNTIF(B186:B188,1)</f>
        <v>0</v>
      </c>
      <c r="C185" s="82">
        <f t="shared" ref="C185:E185" si="27">COUNTIF(C186:C188,1)</f>
        <v>0</v>
      </c>
      <c r="D185" s="82">
        <f t="shared" si="27"/>
        <v>0</v>
      </c>
      <c r="E185" s="82">
        <f t="shared" si="27"/>
        <v>0</v>
      </c>
    </row>
    <row r="186" spans="1:5" ht="20.100000000000001" customHeight="1" outlineLevel="1" x14ac:dyDescent="0.2">
      <c r="A186" s="45" t="s">
        <v>148</v>
      </c>
      <c r="B186" s="81" t="str">
        <f>IF('Community Involvement &amp; Dev'!B7&lt;&gt;"",IF('Community Involvement &amp; Dev'!C7&lt;&gt;"","1","need evidence"), "-")</f>
        <v>-</v>
      </c>
      <c r="C186" s="82" t="str">
        <f>IF('Community Involvement &amp; Dev'!D7&lt;&gt;"","1","-")</f>
        <v>-</v>
      </c>
      <c r="D186" s="82" t="str">
        <f>IF('Community Involvement &amp; Dev'!E7&lt;&gt;"","1","-")</f>
        <v>-</v>
      </c>
      <c r="E186" s="82" t="str">
        <f>IF('Community Involvement &amp; Dev'!G7&lt;&gt;"",IF('Community Involvement &amp; Dev'!H7&lt;&gt;"","1","need explanation"), "-")</f>
        <v>-</v>
      </c>
    </row>
    <row r="187" spans="1:5" ht="20.100000000000001" customHeight="1" outlineLevel="1" x14ac:dyDescent="0.2">
      <c r="A187" s="45" t="s">
        <v>149</v>
      </c>
      <c r="B187" s="81" t="str">
        <f>IF('Community Involvement &amp; Dev'!B8&lt;&gt;"",IF('Community Involvement &amp; Dev'!C8&lt;&gt;"","1","need evidence"), "-")</f>
        <v>-</v>
      </c>
      <c r="C187" s="82" t="str">
        <f>IF('Community Involvement &amp; Dev'!D8&lt;&gt;"","1","-")</f>
        <v>-</v>
      </c>
      <c r="D187" s="82" t="str">
        <f>IF('Community Involvement &amp; Dev'!E8&lt;&gt;"","1","-")</f>
        <v>-</v>
      </c>
      <c r="E187" s="82" t="str">
        <f>IF('Community Involvement &amp; Dev'!G8&lt;&gt;"",IF('Community Involvement &amp; Dev'!H8&lt;&gt;"","1","need explanation"), "-")</f>
        <v>-</v>
      </c>
    </row>
    <row r="188" spans="1:5" ht="30" customHeight="1" outlineLevel="1" x14ac:dyDescent="0.2">
      <c r="A188" s="45" t="s">
        <v>150</v>
      </c>
      <c r="B188" s="81" t="str">
        <f>IF('Community Involvement &amp; Dev'!B9&lt;&gt;"",IF('Community Involvement &amp; Dev'!C9&lt;&gt;"","1","need evidence"), "-")</f>
        <v>-</v>
      </c>
      <c r="C188" s="82" t="str">
        <f>IF('Community Involvement &amp; Dev'!D9&lt;&gt;"","1","-")</f>
        <v>-</v>
      </c>
      <c r="D188" s="82" t="str">
        <f>IF('Community Involvement &amp; Dev'!E9&lt;&gt;"","1","-")</f>
        <v>-</v>
      </c>
      <c r="E188" s="82" t="str">
        <f>IF('Community Involvement &amp; Dev'!G9&lt;&gt;"",IF('Community Involvement &amp; Dev'!H9&lt;&gt;"","1","need explanation"), "-")</f>
        <v>-</v>
      </c>
    </row>
    <row r="189" spans="1:5" ht="20.100000000000001" customHeight="1" outlineLevel="1" x14ac:dyDescent="0.2">
      <c r="A189" s="11"/>
      <c r="B189" s="82"/>
      <c r="C189" s="82"/>
      <c r="D189" s="82"/>
      <c r="E189" s="82"/>
    </row>
    <row r="190" spans="1:5" ht="20.100000000000001" customHeight="1" x14ac:dyDescent="0.2">
      <c r="A190" s="19" t="s">
        <v>151</v>
      </c>
      <c r="B190" s="82">
        <f>COUNTIF(B191:B194,1)</f>
        <v>0</v>
      </c>
      <c r="C190" s="82">
        <f t="shared" ref="C190:E190" si="28">COUNTIF(C191:C194,1)</f>
        <v>0</v>
      </c>
      <c r="D190" s="82">
        <f t="shared" si="28"/>
        <v>0</v>
      </c>
      <c r="E190" s="82">
        <f t="shared" si="28"/>
        <v>0</v>
      </c>
    </row>
    <row r="191" spans="1:5" ht="20.100000000000001" customHeight="1" outlineLevel="1" x14ac:dyDescent="0.2">
      <c r="A191" s="69" t="s">
        <v>183</v>
      </c>
      <c r="B191" s="81" t="str">
        <f>IF('Community Involvement &amp; Dev'!B12&lt;&gt;"",IF('Community Involvement &amp; Dev'!C12&lt;&gt;"","1","need evidence"), "-")</f>
        <v>-</v>
      </c>
      <c r="C191" s="82" t="str">
        <f>IF('Community Involvement &amp; Dev'!D12&lt;&gt;"","1","-")</f>
        <v>-</v>
      </c>
      <c r="D191" s="82" t="str">
        <f>IF('Community Involvement &amp; Dev'!E12&lt;&gt;"","1","-")</f>
        <v>-</v>
      </c>
      <c r="E191" s="82" t="str">
        <f>IF('Community Involvement &amp; Dev'!G12&lt;&gt;"",IF('Community Involvement &amp; Dev'!H12&lt;&gt;"","1","need explanation"), "-")</f>
        <v>-</v>
      </c>
    </row>
    <row r="192" spans="1:5" ht="30.75" customHeight="1" outlineLevel="1" x14ac:dyDescent="0.2">
      <c r="A192" s="69" t="s">
        <v>184</v>
      </c>
      <c r="B192" s="81" t="str">
        <f>IF('Community Involvement &amp; Dev'!B13&lt;&gt;"",IF('Community Involvement &amp; Dev'!C13&lt;&gt;"","1","need evidence"), "-")</f>
        <v>-</v>
      </c>
      <c r="C192" s="82" t="str">
        <f>IF('Community Involvement &amp; Dev'!D13&lt;&gt;"","1","-")</f>
        <v>-</v>
      </c>
      <c r="D192" s="82" t="str">
        <f>IF('Community Involvement &amp; Dev'!E13&lt;&gt;"","1","-")</f>
        <v>-</v>
      </c>
      <c r="E192" s="82" t="str">
        <f>IF('Community Involvement &amp; Dev'!G13&lt;&gt;"",IF('Community Involvement &amp; Dev'!H13&lt;&gt;"","1","need explanation"), "-")</f>
        <v>-</v>
      </c>
    </row>
    <row r="193" spans="1:5" ht="18" customHeight="1" outlineLevel="1" x14ac:dyDescent="0.2">
      <c r="A193" s="69" t="s">
        <v>185</v>
      </c>
      <c r="B193" s="81" t="str">
        <f>IF('Community Involvement &amp; Dev'!B14&lt;&gt;"",IF('Community Involvement &amp; Dev'!C14&lt;&gt;"","1","need evidence"), "-")</f>
        <v>-</v>
      </c>
      <c r="C193" s="82" t="str">
        <f>IF('Community Involvement &amp; Dev'!D14&lt;&gt;"","1","-")</f>
        <v>-</v>
      </c>
      <c r="D193" s="82" t="str">
        <f>IF('Community Involvement &amp; Dev'!E14&lt;&gt;"","1","-")</f>
        <v>-</v>
      </c>
      <c r="E193" s="82" t="str">
        <f>IF('Community Involvement &amp; Dev'!G14&lt;&gt;"",IF('Community Involvement &amp; Dev'!H14&lt;&gt;"","1","need explanation"), "-")</f>
        <v>-</v>
      </c>
    </row>
    <row r="194" spans="1:5" ht="20.100000000000001" customHeight="1" outlineLevel="1" x14ac:dyDescent="0.2">
      <c r="A194" s="46" t="s">
        <v>186</v>
      </c>
      <c r="B194" s="81" t="str">
        <f>IF('Community Involvement &amp; Dev'!B15&lt;&gt;"",IF('Community Involvement &amp; Dev'!C15&lt;&gt;"","1","need evidence"), "-")</f>
        <v>-</v>
      </c>
      <c r="C194" s="82" t="str">
        <f>IF('Community Involvement &amp; Dev'!D15&lt;&gt;"","1","-")</f>
        <v>-</v>
      </c>
      <c r="D194" s="82" t="str">
        <f>IF('Community Involvement &amp; Dev'!E15&lt;&gt;"","1","-")</f>
        <v>-</v>
      </c>
      <c r="E194" s="82" t="str">
        <f>IF('Community Involvement &amp; Dev'!G15&lt;&gt;"",IF('Community Involvement &amp; Dev'!H15&lt;&gt;"","1","need explanation"), "-")</f>
        <v>-</v>
      </c>
    </row>
    <row r="195" spans="1:5" ht="20.100000000000001" customHeight="1" outlineLevel="1" x14ac:dyDescent="0.2">
      <c r="A195" s="7"/>
      <c r="B195" s="82"/>
      <c r="C195" s="82"/>
      <c r="D195" s="82"/>
      <c r="E195" s="82"/>
    </row>
    <row r="196" spans="1:5" ht="20.100000000000001" customHeight="1" x14ac:dyDescent="0.2">
      <c r="A196" s="21" t="s">
        <v>152</v>
      </c>
      <c r="B196" s="82">
        <f>B200+COUNTIF(B197:B199,1)</f>
        <v>0</v>
      </c>
      <c r="C196" s="82">
        <f t="shared" ref="C196:E196" si="29">C200+COUNTIF(C197:C199,1)</f>
        <v>0</v>
      </c>
      <c r="D196" s="82">
        <f t="shared" si="29"/>
        <v>0</v>
      </c>
      <c r="E196" s="82">
        <f t="shared" si="29"/>
        <v>0</v>
      </c>
    </row>
    <row r="197" spans="1:5" ht="20.100000000000001" customHeight="1" outlineLevel="1" x14ac:dyDescent="0.2">
      <c r="A197" s="45" t="s">
        <v>153</v>
      </c>
      <c r="B197" s="81" t="str">
        <f>IF('Community Involvement &amp; Dev'!B18&lt;&gt;"",IF('Community Involvement &amp; Dev'!C18&lt;&gt;"","1","need evidence"), "-")</f>
        <v>-</v>
      </c>
      <c r="C197" s="82" t="str">
        <f>IF('Community Involvement &amp; Dev'!D18&lt;&gt;"","1","-")</f>
        <v>-</v>
      </c>
      <c r="D197" s="82" t="str">
        <f>IF('Community Involvement &amp; Dev'!E18&lt;&gt;"","1","-")</f>
        <v>-</v>
      </c>
      <c r="E197" s="82" t="str">
        <f>IF('Community Involvement &amp; Dev'!G18&lt;&gt;"",IF('Community Involvement &amp; Dev'!H18&lt;&gt;"","1","need explanation"), "-")</f>
        <v>-</v>
      </c>
    </row>
    <row r="198" spans="1:5" ht="20.100000000000001" customHeight="1" outlineLevel="1" x14ac:dyDescent="0.2">
      <c r="A198" s="45" t="s">
        <v>154</v>
      </c>
      <c r="B198" s="81" t="str">
        <f>IF('Community Involvement &amp; Dev'!B19&lt;&gt;"",IF('Community Involvement &amp; Dev'!C19&lt;&gt;"","1","need evidence"), "-")</f>
        <v>-</v>
      </c>
      <c r="C198" s="82" t="str">
        <f>IF('Community Involvement &amp; Dev'!D19&lt;&gt;"","1","-")</f>
        <v>-</v>
      </c>
      <c r="D198" s="82" t="str">
        <f>IF('Community Involvement &amp; Dev'!E19&lt;&gt;"","1","-")</f>
        <v>-</v>
      </c>
      <c r="E198" s="82" t="str">
        <f>IF('Community Involvement &amp; Dev'!G19&lt;&gt;"",IF('Community Involvement &amp; Dev'!H19&lt;&gt;"","1","need explanation"), "-")</f>
        <v>-</v>
      </c>
    </row>
    <row r="199" spans="1:5" ht="30" outlineLevel="1" x14ac:dyDescent="0.2">
      <c r="A199" s="45" t="s">
        <v>187</v>
      </c>
      <c r="B199" s="81" t="str">
        <f>IF('Community Involvement &amp; Dev'!B20&lt;&gt;"",IF('Community Involvement &amp; Dev'!C20&lt;&gt;"","1","need evidence"), "-")</f>
        <v>-</v>
      </c>
      <c r="C199" s="82" t="str">
        <f>IF('Community Involvement &amp; Dev'!D20&lt;&gt;"","1","-")</f>
        <v>-</v>
      </c>
      <c r="D199" s="82" t="str">
        <f>IF('Community Involvement &amp; Dev'!E20&lt;&gt;"","1","-")</f>
        <v>-</v>
      </c>
      <c r="E199" s="82" t="str">
        <f>IF('Community Involvement &amp; Dev'!G20&lt;&gt;"",IF('Community Involvement &amp; Dev'!H20&lt;&gt;"","1","need explanation"), "-")</f>
        <v>-</v>
      </c>
    </row>
    <row r="200" spans="1:5" ht="20.100000000000001" customHeight="1" outlineLevel="1" x14ac:dyDescent="0.2">
      <c r="A200" s="46" t="s">
        <v>155</v>
      </c>
      <c r="B200" s="82">
        <f>COUNTIF(B201:B203,1)</f>
        <v>0</v>
      </c>
      <c r="C200" s="82">
        <f t="shared" ref="C200:E200" si="30">COUNTIF(C201:C203,1)</f>
        <v>0</v>
      </c>
      <c r="D200" s="82">
        <f t="shared" si="30"/>
        <v>0</v>
      </c>
      <c r="E200" s="82">
        <f t="shared" si="30"/>
        <v>0</v>
      </c>
    </row>
    <row r="201" spans="1:5" ht="15" outlineLevel="2" x14ac:dyDescent="0.2">
      <c r="A201" s="13" t="s">
        <v>117</v>
      </c>
      <c r="B201" s="81" t="str">
        <f>IF('Community Involvement &amp; Dev'!B22&lt;&gt;"",IF('Community Involvement &amp; Dev'!C22&lt;&gt;"","1","need evidence"), "-")</f>
        <v>-</v>
      </c>
      <c r="C201" s="82" t="str">
        <f>IF('Community Involvement &amp; Dev'!D22&lt;&gt;"","1","-")</f>
        <v>-</v>
      </c>
      <c r="D201" s="82" t="str">
        <f>IF('Community Involvement &amp; Dev'!E22&lt;&gt;"","1","-")</f>
        <v>-</v>
      </c>
      <c r="E201" s="82" t="str">
        <f>IF('Community Involvement &amp; Dev'!G22&lt;&gt;"",IF('Community Involvement &amp; Dev'!H22&lt;&gt;"","1","need explanation"), "-")</f>
        <v>-</v>
      </c>
    </row>
    <row r="202" spans="1:5" ht="15" customHeight="1" outlineLevel="2" x14ac:dyDescent="0.2">
      <c r="A202" s="13" t="s">
        <v>118</v>
      </c>
      <c r="B202" s="81" t="str">
        <f>IF('Community Involvement &amp; Dev'!B23&lt;&gt;"",IF('Community Involvement &amp; Dev'!C23&lt;&gt;"","1","need evidence"), "-")</f>
        <v>-</v>
      </c>
      <c r="C202" s="82" t="str">
        <f>IF('Community Involvement &amp; Dev'!D23&lt;&gt;"","1","-")</f>
        <v>-</v>
      </c>
      <c r="D202" s="82" t="str">
        <f>IF('Community Involvement &amp; Dev'!E23&lt;&gt;"","1","-")</f>
        <v>-</v>
      </c>
      <c r="E202" s="82" t="str">
        <f>IF('Community Involvement &amp; Dev'!G23&lt;&gt;"",IF('Community Involvement &amp; Dev'!H23&lt;&gt;"","1","need explanation"), "-")</f>
        <v>-</v>
      </c>
    </row>
    <row r="203" spans="1:5" ht="17.25" customHeight="1" outlineLevel="2" x14ac:dyDescent="0.2">
      <c r="A203" s="13" t="s">
        <v>119</v>
      </c>
      <c r="B203" s="81" t="str">
        <f>IF('Community Involvement &amp; Dev'!B24&lt;&gt;"",IF('Community Involvement &amp; Dev'!C24&lt;&gt;"","1","need evidence"), "-")</f>
        <v>-</v>
      </c>
      <c r="C203" s="82" t="str">
        <f>IF('Community Involvement &amp; Dev'!D24&lt;&gt;"","1","-")</f>
        <v>-</v>
      </c>
      <c r="D203" s="82" t="str">
        <f>IF('Community Involvement &amp; Dev'!E24&lt;&gt;"","1","-")</f>
        <v>-</v>
      </c>
      <c r="E203" s="82" t="str">
        <f>IF('Community Involvement &amp; Dev'!G24&lt;&gt;"",IF('Community Involvement &amp; Dev'!H24&lt;&gt;"","1","need explanation"), "-")</f>
        <v>-</v>
      </c>
    </row>
    <row r="204" spans="1:5" ht="15" outlineLevel="1" x14ac:dyDescent="0.2">
      <c r="A204" s="5"/>
      <c r="B204" s="5"/>
      <c r="C204" s="5"/>
      <c r="D204" s="5"/>
      <c r="E204" s="5"/>
    </row>
    <row r="205" spans="1:5" ht="15" x14ac:dyDescent="0.2">
      <c r="A205" s="5"/>
      <c r="B205" s="5"/>
      <c r="C205" s="5"/>
      <c r="D205" s="5"/>
      <c r="E205" s="5"/>
    </row>
    <row r="206" spans="1:5" ht="15" x14ac:dyDescent="0.2">
      <c r="A206" s="5"/>
      <c r="B206" s="5"/>
      <c r="C206" s="5"/>
      <c r="D206" s="5"/>
      <c r="E206" s="5"/>
    </row>
  </sheetData>
  <sheetProtection sheet="1" objects="1" scenarios="1" autoFilter="0" pivotTables="0"/>
  <mergeCells count="1">
    <mergeCell ref="A2:E2"/>
  </mergeCells>
  <conditionalFormatting sqref="B5:E5">
    <cfRule type="dataBar" priority="42">
      <dataBar>
        <cfvo type="num" val="0"/>
        <cfvo type="num" val="5"/>
        <color theme="3" tint="0.59999389629810485"/>
      </dataBar>
      <extLst>
        <ext xmlns:x14="http://schemas.microsoft.com/office/spreadsheetml/2009/9/main" uri="{B025F937-C7B1-47D3-B67F-A62EFF666E3E}">
          <x14:id>{B7902B4F-2DF9-4AB1-BEC5-5D3CEBA2C8A9}</x14:id>
        </ext>
      </extLst>
    </cfRule>
  </conditionalFormatting>
  <conditionalFormatting sqref="B12:E12">
    <cfRule type="dataBar" priority="36">
      <dataBar>
        <cfvo type="num" val="0"/>
        <cfvo type="num" val="2"/>
        <color theme="3" tint="0.59999389629810485"/>
      </dataBar>
      <extLst>
        <ext xmlns:x14="http://schemas.microsoft.com/office/spreadsheetml/2009/9/main" uri="{B025F937-C7B1-47D3-B67F-A62EFF666E3E}">
          <x14:id>{AFCADC64-B505-4576-9171-C942678725E3}</x14:id>
        </ext>
      </extLst>
    </cfRule>
  </conditionalFormatting>
  <conditionalFormatting sqref="B16:E16">
    <cfRule type="dataBar" priority="35">
      <dataBar>
        <cfvo type="num" val="0"/>
        <cfvo type="num" val="4"/>
        <color theme="3" tint="0.59999389629810485"/>
      </dataBar>
      <extLst>
        <ext xmlns:x14="http://schemas.microsoft.com/office/spreadsheetml/2009/9/main" uri="{B025F937-C7B1-47D3-B67F-A62EFF666E3E}">
          <x14:id>{E609DABB-8376-4A72-85AD-E30EFFE26B72}</x14:id>
        </ext>
      </extLst>
    </cfRule>
  </conditionalFormatting>
  <conditionalFormatting sqref="B23:E23">
    <cfRule type="dataBar" priority="34">
      <dataBar>
        <cfvo type="num" val="0"/>
        <cfvo type="num" val="3"/>
        <color theme="3" tint="0.59999389629810485"/>
      </dataBar>
      <extLst>
        <ext xmlns:x14="http://schemas.microsoft.com/office/spreadsheetml/2009/9/main" uri="{B025F937-C7B1-47D3-B67F-A62EFF666E3E}">
          <x14:id>{E803646F-4040-42E0-BD96-4B34B1699942}</x14:id>
        </ext>
      </extLst>
    </cfRule>
  </conditionalFormatting>
  <conditionalFormatting sqref="B28:E28">
    <cfRule type="dataBar" priority="33">
      <dataBar>
        <cfvo type="num" val="0"/>
        <cfvo type="num" val="5"/>
        <color theme="3" tint="0.59999389629810485"/>
      </dataBar>
      <extLst>
        <ext xmlns:x14="http://schemas.microsoft.com/office/spreadsheetml/2009/9/main" uri="{B025F937-C7B1-47D3-B67F-A62EFF666E3E}">
          <x14:id>{6C9B2B8B-574A-4187-A156-DEE5D45940C5}</x14:id>
        </ext>
      </extLst>
    </cfRule>
  </conditionalFormatting>
  <conditionalFormatting sqref="B35:E35">
    <cfRule type="dataBar" priority="32">
      <dataBar>
        <cfvo type="num" val="0"/>
        <cfvo type="num" val="3"/>
        <color theme="3" tint="0.59999389629810485"/>
      </dataBar>
      <extLst>
        <ext xmlns:x14="http://schemas.microsoft.com/office/spreadsheetml/2009/9/main" uri="{B025F937-C7B1-47D3-B67F-A62EFF666E3E}">
          <x14:id>{7A959E64-7777-4BCE-8976-F365200CAF4C}</x14:id>
        </ext>
      </extLst>
    </cfRule>
  </conditionalFormatting>
  <conditionalFormatting sqref="B41:E41">
    <cfRule type="dataBar" priority="29">
      <dataBar>
        <cfvo type="num" val="0"/>
        <cfvo type="num" val="4"/>
        <color theme="7" tint="-0.249977111117893"/>
      </dataBar>
      <extLst>
        <ext xmlns:x14="http://schemas.microsoft.com/office/spreadsheetml/2009/9/main" uri="{B025F937-C7B1-47D3-B67F-A62EFF666E3E}">
          <x14:id>{9A7DDBC9-2513-41FE-97D9-62D5D5B48072}</x14:id>
        </ext>
      </extLst>
    </cfRule>
  </conditionalFormatting>
  <conditionalFormatting sqref="B47:E47">
    <cfRule type="dataBar" priority="30">
      <dataBar>
        <cfvo type="num" val="0"/>
        <cfvo type="num" val="9"/>
        <color theme="7" tint="-0.249977111117893"/>
      </dataBar>
      <extLst>
        <ext xmlns:x14="http://schemas.microsoft.com/office/spreadsheetml/2009/9/main" uri="{B025F937-C7B1-47D3-B67F-A62EFF666E3E}">
          <x14:id>{CE050873-8DF8-4399-9895-2014C3253528}</x14:id>
        </ext>
      </extLst>
    </cfRule>
  </conditionalFormatting>
  <conditionalFormatting sqref="B48:E48 B53:E53">
    <cfRule type="dataBar" priority="28">
      <dataBar>
        <cfvo type="num" val="0"/>
        <cfvo type="num" val="3"/>
        <color theme="7" tint="0.39997558519241921"/>
      </dataBar>
      <extLst>
        <ext xmlns:x14="http://schemas.microsoft.com/office/spreadsheetml/2009/9/main" uri="{B025F937-C7B1-47D3-B67F-A62EFF666E3E}">
          <x14:id>{40957003-C5B6-49F7-B01E-1BA48561284D}</x14:id>
        </ext>
      </extLst>
    </cfRule>
  </conditionalFormatting>
  <conditionalFormatting sqref="B58:E58">
    <cfRule type="dataBar" priority="27">
      <dataBar>
        <cfvo type="num" val="0"/>
        <cfvo type="num" val="2"/>
        <color theme="7" tint="0.39997558519241921"/>
      </dataBar>
      <extLst>
        <ext xmlns:x14="http://schemas.microsoft.com/office/spreadsheetml/2009/9/main" uri="{B025F937-C7B1-47D3-B67F-A62EFF666E3E}">
          <x14:id>{374F6942-E313-4051-94CD-AEEB11E44B41}</x14:id>
        </ext>
      </extLst>
    </cfRule>
  </conditionalFormatting>
  <conditionalFormatting sqref="B64:E64">
    <cfRule type="dataBar" priority="26">
      <dataBar>
        <cfvo type="num" val="0"/>
        <cfvo type="num" val="4"/>
        <color theme="7" tint="-0.249977111117893"/>
      </dataBar>
      <extLst>
        <ext xmlns:x14="http://schemas.microsoft.com/office/spreadsheetml/2009/9/main" uri="{B025F937-C7B1-47D3-B67F-A62EFF666E3E}">
          <x14:id>{00FCAB6B-DE4F-47AC-8388-08172D42D3CF}</x14:id>
        </ext>
      </extLst>
    </cfRule>
  </conditionalFormatting>
  <conditionalFormatting sqref="B71:E71">
    <cfRule type="dataBar" priority="25">
      <dataBar>
        <cfvo type="num" val="0"/>
        <cfvo type="num" val="2"/>
        <color theme="5" tint="-0.249977111117893"/>
      </dataBar>
      <extLst>
        <ext xmlns:x14="http://schemas.microsoft.com/office/spreadsheetml/2009/9/main" uri="{B025F937-C7B1-47D3-B67F-A62EFF666E3E}">
          <x14:id>{4052DCC3-D01B-4409-BFCF-D8EB670344EF}</x14:id>
        </ext>
      </extLst>
    </cfRule>
  </conditionalFormatting>
  <conditionalFormatting sqref="B75:E75">
    <cfRule type="dataBar" priority="24">
      <dataBar>
        <cfvo type="num" val="0"/>
        <cfvo type="num" val="1"/>
        <color theme="7" tint="-0.249977111117893"/>
      </dataBar>
      <extLst>
        <ext xmlns:x14="http://schemas.microsoft.com/office/spreadsheetml/2009/9/main" uri="{B025F937-C7B1-47D3-B67F-A62EFF666E3E}">
          <x14:id>{578569D6-1F2F-43E6-9DE6-D8061437D51C}</x14:id>
        </ext>
      </extLst>
    </cfRule>
  </conditionalFormatting>
  <conditionalFormatting sqref="B78:E78">
    <cfRule type="dataBar" priority="23">
      <dataBar>
        <cfvo type="num" val="0"/>
        <cfvo type="num" val="8"/>
        <color theme="5" tint="-0.249977111117893"/>
      </dataBar>
      <extLst>
        <ext xmlns:x14="http://schemas.microsoft.com/office/spreadsheetml/2009/9/main" uri="{B025F937-C7B1-47D3-B67F-A62EFF666E3E}">
          <x14:id>{26A79542-AFEF-455B-BE22-9F3C806AAF90}</x14:id>
        </ext>
      </extLst>
    </cfRule>
  </conditionalFormatting>
  <conditionalFormatting sqref="B88:E88">
    <cfRule type="dataBar" priority="22">
      <dataBar>
        <cfvo type="num" val="0"/>
        <cfvo type="num" val="16"/>
        <color theme="5" tint="-0.249977111117893"/>
      </dataBar>
      <extLst>
        <ext xmlns:x14="http://schemas.microsoft.com/office/spreadsheetml/2009/9/main" uri="{B025F937-C7B1-47D3-B67F-A62EFF666E3E}">
          <x14:id>{F2CC11CB-EEE2-4CDC-BA6E-14DF44ADE463}</x14:id>
        </ext>
      </extLst>
    </cfRule>
  </conditionalFormatting>
  <conditionalFormatting sqref="B89:E89">
    <cfRule type="dataBar" priority="21">
      <dataBar>
        <cfvo type="num" val="0"/>
        <cfvo type="num" val="6"/>
        <color theme="5" tint="0.39997558519241921"/>
      </dataBar>
      <extLst>
        <ext xmlns:x14="http://schemas.microsoft.com/office/spreadsheetml/2009/9/main" uri="{B025F937-C7B1-47D3-B67F-A62EFF666E3E}">
          <x14:id>{610E201D-3D0F-4613-9369-C797F302ED71}</x14:id>
        </ext>
      </extLst>
    </cfRule>
  </conditionalFormatting>
  <conditionalFormatting sqref="B109:E109">
    <cfRule type="dataBar" priority="20">
      <dataBar>
        <cfvo type="num" val="0"/>
        <cfvo type="num" val="4"/>
        <color theme="5" tint="-0.249977111117893"/>
      </dataBar>
      <extLst>
        <ext xmlns:x14="http://schemas.microsoft.com/office/spreadsheetml/2009/9/main" uri="{B025F937-C7B1-47D3-B67F-A62EFF666E3E}">
          <x14:id>{4932877A-E44C-4F21-AEA2-020964415AB2}</x14:id>
        </ext>
      </extLst>
    </cfRule>
  </conditionalFormatting>
  <conditionalFormatting sqref="B116:E116">
    <cfRule type="dataBar" priority="19">
      <dataBar>
        <cfvo type="num" val="0"/>
        <cfvo type="num" val="3"/>
        <color theme="9" tint="-0.249977111117893"/>
      </dataBar>
      <extLst>
        <ext xmlns:x14="http://schemas.microsoft.com/office/spreadsheetml/2009/9/main" uri="{B025F937-C7B1-47D3-B67F-A62EFF666E3E}">
          <x14:id>{43609B4A-8B59-4A07-A9AF-AC336ACA066E}</x14:id>
        </ext>
      </extLst>
    </cfRule>
  </conditionalFormatting>
  <conditionalFormatting sqref="B121:E121">
    <cfRule type="dataBar" priority="18">
      <dataBar>
        <cfvo type="num" val="0"/>
        <cfvo type="num" val="7"/>
        <color theme="9" tint="-0.249977111117893"/>
      </dataBar>
      <extLst>
        <ext xmlns:x14="http://schemas.microsoft.com/office/spreadsheetml/2009/9/main" uri="{B025F937-C7B1-47D3-B67F-A62EFF666E3E}">
          <x14:id>{C96192F1-ABA0-47C2-999E-B5A79B762C4B}</x14:id>
        </ext>
      </extLst>
    </cfRule>
  </conditionalFormatting>
  <conditionalFormatting sqref="B122:E122">
    <cfRule type="dataBar" priority="17">
      <dataBar>
        <cfvo type="num" val="0"/>
        <cfvo type="num" val="3"/>
        <color theme="9" tint="0.39997558519241921"/>
      </dataBar>
      <extLst>
        <ext xmlns:x14="http://schemas.microsoft.com/office/spreadsheetml/2009/9/main" uri="{B025F937-C7B1-47D3-B67F-A62EFF666E3E}">
          <x14:id>{B863121D-684F-455B-BE5C-BE82E7A13A5D}</x14:id>
        </ext>
      </extLst>
    </cfRule>
  </conditionalFormatting>
  <conditionalFormatting sqref="B126:E126">
    <cfRule type="dataBar" priority="16">
      <dataBar>
        <cfvo type="num" val="0"/>
        <cfvo type="num" val="3"/>
        <color theme="9" tint="0.39997558519241921"/>
      </dataBar>
      <extLst>
        <ext xmlns:x14="http://schemas.microsoft.com/office/spreadsheetml/2009/9/main" uri="{B025F937-C7B1-47D3-B67F-A62EFF666E3E}">
          <x14:id>{96BB98C4-6B3B-4A63-B9B2-179E341D90E3}</x14:id>
        </ext>
      </extLst>
    </cfRule>
  </conditionalFormatting>
  <conditionalFormatting sqref="B132:E132">
    <cfRule type="dataBar" priority="15">
      <dataBar>
        <cfvo type="num" val="0"/>
        <cfvo type="num" val="5"/>
        <color theme="9" tint="-0.249977111117893"/>
      </dataBar>
      <extLst>
        <ext xmlns:x14="http://schemas.microsoft.com/office/spreadsheetml/2009/9/main" uri="{B025F937-C7B1-47D3-B67F-A62EFF666E3E}">
          <x14:id>{21EF62B0-FA35-45F4-91BD-D2D20BDCF87D}</x14:id>
        </ext>
      </extLst>
    </cfRule>
  </conditionalFormatting>
  <conditionalFormatting sqref="B139:E139">
    <cfRule type="dataBar" priority="14">
      <dataBar>
        <cfvo type="num" val="0"/>
        <cfvo type="num" val="9"/>
        <color theme="9" tint="-0.249977111117893"/>
      </dataBar>
      <extLst>
        <ext xmlns:x14="http://schemas.microsoft.com/office/spreadsheetml/2009/9/main" uri="{B025F937-C7B1-47D3-B67F-A62EFF666E3E}">
          <x14:id>{5206F253-0360-4B76-941B-88EABEFF0076}</x14:id>
        </ext>
      </extLst>
    </cfRule>
  </conditionalFormatting>
  <conditionalFormatting sqref="B143:E143">
    <cfRule type="dataBar" priority="13">
      <dataBar>
        <cfvo type="num" val="0"/>
        <cfvo type="num" val="6"/>
        <color theme="9" tint="0.39997558519241921"/>
      </dataBar>
      <extLst>
        <ext xmlns:x14="http://schemas.microsoft.com/office/spreadsheetml/2009/9/main" uri="{B025F937-C7B1-47D3-B67F-A62EFF666E3E}">
          <x14:id>{86779EB0-3E6E-4F70-B6AD-1FEE42F71AA4}</x14:id>
        </ext>
      </extLst>
    </cfRule>
  </conditionalFormatting>
  <conditionalFormatting sqref="B151:E151">
    <cfRule type="dataBar" priority="12">
      <dataBar>
        <cfvo type="num" val="0"/>
        <cfvo type="num" val="8"/>
        <color theme="9" tint="-0.249977111117893"/>
      </dataBar>
      <extLst>
        <ext xmlns:x14="http://schemas.microsoft.com/office/spreadsheetml/2009/9/main" uri="{B025F937-C7B1-47D3-B67F-A62EFF666E3E}">
          <x14:id>{5F4A1267-5DE8-4C0F-B7F9-DA10B3DDD1C4}</x14:id>
        </ext>
      </extLst>
    </cfRule>
  </conditionalFormatting>
  <conditionalFormatting sqref="B152:E152">
    <cfRule type="dataBar" priority="11">
      <dataBar>
        <cfvo type="num" val="0"/>
        <cfvo type="num" val="4"/>
        <color theme="9" tint="0.39997558519241921"/>
      </dataBar>
      <extLst>
        <ext xmlns:x14="http://schemas.microsoft.com/office/spreadsheetml/2009/9/main" uri="{B025F937-C7B1-47D3-B67F-A62EFF666E3E}">
          <x14:id>{4BC98570-18D2-409B-AFE0-832761F84FD4}</x14:id>
        </ext>
      </extLst>
    </cfRule>
  </conditionalFormatting>
  <conditionalFormatting sqref="B158:E158">
    <cfRule type="dataBar" priority="10">
      <dataBar>
        <cfvo type="num" val="0"/>
        <cfvo type="num" val="3"/>
        <color theme="9" tint="0.39997558519241921"/>
      </dataBar>
      <extLst>
        <ext xmlns:x14="http://schemas.microsoft.com/office/spreadsheetml/2009/9/main" uri="{B025F937-C7B1-47D3-B67F-A62EFF666E3E}">
          <x14:id>{0B4C00B1-4D0E-4933-A7BE-FB60C7D39356}</x14:id>
        </ext>
      </extLst>
    </cfRule>
  </conditionalFormatting>
  <conditionalFormatting sqref="B163:E163">
    <cfRule type="dataBar" priority="9">
      <dataBar>
        <cfvo type="num" val="0"/>
        <cfvo type="num" val="5"/>
        <color theme="9" tint="-0.249977111117893"/>
      </dataBar>
      <extLst>
        <ext xmlns:x14="http://schemas.microsoft.com/office/spreadsheetml/2009/9/main" uri="{B025F937-C7B1-47D3-B67F-A62EFF666E3E}">
          <x14:id>{37FDE33F-C9BE-492D-AF76-E1F3D66ED11A}</x14:id>
        </ext>
      </extLst>
    </cfRule>
  </conditionalFormatting>
  <conditionalFormatting sqref="B167:E167">
    <cfRule type="dataBar" priority="8">
      <dataBar>
        <cfvo type="num" val="0"/>
        <cfvo type="num" val="2"/>
        <color theme="9" tint="0.39997558519241921"/>
      </dataBar>
      <extLst>
        <ext xmlns:x14="http://schemas.microsoft.com/office/spreadsheetml/2009/9/main" uri="{B025F937-C7B1-47D3-B67F-A62EFF666E3E}">
          <x14:id>{BBFA6E86-2B7D-4BE1-BE5E-220072506D6A}</x14:id>
        </ext>
      </extLst>
    </cfRule>
  </conditionalFormatting>
  <conditionalFormatting sqref="B171:E171">
    <cfRule type="dataBar" priority="7">
      <dataBar>
        <cfvo type="num" val="0"/>
        <cfvo type="num" val="9"/>
        <color theme="9" tint="-0.249977111117893"/>
      </dataBar>
      <extLst>
        <ext xmlns:x14="http://schemas.microsoft.com/office/spreadsheetml/2009/9/main" uri="{B025F937-C7B1-47D3-B67F-A62EFF666E3E}">
          <x14:id>{1BEF7B60-83B9-499D-A992-B5856FC574B8}</x14:id>
        </ext>
      </extLst>
    </cfRule>
  </conditionalFormatting>
  <conditionalFormatting sqref="B172:E172 B179:E179">
    <cfRule type="dataBar" priority="6">
      <dataBar>
        <cfvo type="num" val="0"/>
        <cfvo type="num" val="3"/>
        <color theme="9" tint="0.39997558519241921"/>
      </dataBar>
      <extLst>
        <ext xmlns:x14="http://schemas.microsoft.com/office/spreadsheetml/2009/9/main" uri="{B025F937-C7B1-47D3-B67F-A62EFF666E3E}">
          <x14:id>{0521F4FC-959E-4181-991C-D1E1C12EEEA6}</x14:id>
        </ext>
      </extLst>
    </cfRule>
  </conditionalFormatting>
  <conditionalFormatting sqref="B185:E185">
    <cfRule type="dataBar" priority="5">
      <dataBar>
        <cfvo type="num" val="0"/>
        <cfvo type="num" val="3"/>
        <color theme="6" tint="-0.249977111117893"/>
      </dataBar>
      <extLst>
        <ext xmlns:x14="http://schemas.microsoft.com/office/spreadsheetml/2009/9/main" uri="{B025F937-C7B1-47D3-B67F-A62EFF666E3E}">
          <x14:id>{02795ED9-F6D4-4105-953B-3A1D42DA01CA}</x14:id>
        </ext>
      </extLst>
    </cfRule>
  </conditionalFormatting>
  <conditionalFormatting sqref="B190:E190">
    <cfRule type="dataBar" priority="4">
      <dataBar>
        <cfvo type="num" val="0"/>
        <cfvo type="num" val="4"/>
        <color theme="6" tint="-0.249977111117893"/>
      </dataBar>
      <extLst>
        <ext xmlns:x14="http://schemas.microsoft.com/office/spreadsheetml/2009/9/main" uri="{B025F937-C7B1-47D3-B67F-A62EFF666E3E}">
          <x14:id>{B1CA931F-A0AE-4CDB-AAEA-2CFD690B2095}</x14:id>
        </ext>
      </extLst>
    </cfRule>
  </conditionalFormatting>
  <conditionalFormatting sqref="B196:E196">
    <cfRule type="dataBar" priority="3">
      <dataBar>
        <cfvo type="num" val="0"/>
        <cfvo type="num" val="6"/>
        <color theme="6" tint="-0.249977111117893"/>
      </dataBar>
      <extLst>
        <ext xmlns:x14="http://schemas.microsoft.com/office/spreadsheetml/2009/9/main" uri="{B025F937-C7B1-47D3-B67F-A62EFF666E3E}">
          <x14:id>{E66E5427-5E34-4EBD-867F-A9D4EA4ED26A}</x14:id>
        </ext>
      </extLst>
    </cfRule>
    <cfRule type="dataBar" priority="1">
      <dataBar>
        <cfvo type="num" val="0"/>
        <cfvo type="num" val="6"/>
        <color theme="6" tint="-0.249977111117893"/>
      </dataBar>
      <extLst>
        <ext xmlns:x14="http://schemas.microsoft.com/office/spreadsheetml/2009/9/main" uri="{B025F937-C7B1-47D3-B67F-A62EFF666E3E}">
          <x14:id>{E3B10C01-0388-4963-9CC1-5F240D32EDB5}</x14:id>
        </ext>
      </extLst>
    </cfRule>
  </conditionalFormatting>
  <conditionalFormatting sqref="B200:E200">
    <cfRule type="dataBar" priority="2">
      <dataBar>
        <cfvo type="num" val="0"/>
        <cfvo type="num" val="3"/>
        <color theme="6" tint="0.39997558519241921"/>
      </dataBar>
      <extLst>
        <ext xmlns:x14="http://schemas.microsoft.com/office/spreadsheetml/2009/9/main" uri="{B025F937-C7B1-47D3-B67F-A62EFF666E3E}">
          <x14:id>{DB7AE94E-B03A-4944-A88D-E07E65D338ED}</x14:id>
        </ext>
      </extLst>
    </cfRule>
  </conditionalFormatting>
  <printOptions gridLines="1"/>
  <pageMargins left="0.23622047244094491" right="0.23622047244094491" top="0.74803149606299213" bottom="0.74803149606299213" header="0.11811023622047245" footer="0.31496062992125984"/>
  <pageSetup paperSize="8" scale="77" fitToHeight="0" orientation="portrait" verticalDpi="300" r:id="rId1"/>
  <headerFooter alignWithMargins="0">
    <oddHeader>&amp;L&amp;G&amp;C&amp;"Arial,Vet"&amp;12A.I.S.E. Social Responsibility Self-Assessment Tool&amp;R&amp;12 05/03/2015</oddHeader>
    <oddFooter>&amp;C&amp;12&amp;P</oddFooter>
  </headerFooter>
  <rowBreaks count="3" manualBreakCount="3">
    <brk id="69" max="4" man="1"/>
    <brk id="138" max="4" man="1"/>
    <brk id="203" max="4" man="1"/>
  </rowBreaks>
  <legacyDrawingHF r:id="rId2"/>
  <extLst>
    <ext xmlns:x14="http://schemas.microsoft.com/office/spreadsheetml/2009/9/main" uri="{78C0D931-6437-407d-A8EE-F0AAD7539E65}">
      <x14:conditionalFormattings>
        <x14:conditionalFormatting xmlns:xm="http://schemas.microsoft.com/office/excel/2006/main">
          <x14:cfRule type="containsText" priority="43" stopIfTrue="1" operator="containsText" id="{246F90A5-BAE0-41DD-8C43-718C3119B216}">
            <xm:f>NOT(ISERROR(SEARCH("need evidence",B6)))</xm:f>
            <xm:f>"need evidence"</xm:f>
            <x14:dxf>
              <numFmt numFmtId="1" formatCode="0"/>
              <fill>
                <patternFill>
                  <bgColor rgb="FF92D050"/>
                </patternFill>
              </fill>
            </x14:dxf>
          </x14:cfRule>
          <x14:cfRule type="notContainsText" priority="44" stopIfTrue="1" operator="notContains" id="{E00D9EB5-783E-4AF4-9CE3-247CCE642570}">
            <xm:f>ISERROR(SEARCH("-",B6))</xm:f>
            <xm:f>"-"</xm:f>
            <x14:dxf>
              <font>
                <color rgb="FF92D050"/>
              </font>
              <numFmt numFmtId="1" formatCode="0"/>
              <fill>
                <patternFill>
                  <bgColor rgb="FF92D050"/>
                </patternFill>
              </fill>
            </x14:dxf>
          </x14:cfRule>
          <xm:sqref>B6:B10 B13:B14 B17:B21 B24:B26 B29:B33 B36:B38 B42:B45 B49:B51 B54:B56 B59:B60 B62 B65:B68 B72:B73 B76 B79:B86 B90:B107 B110:B113 B117:B119 B123:B125 B127:B130 B133:B137 B140:B142 B144:B149 B153:B157 B159:B161 B164:B166 B168:B169 B173:B178 B180:B182 B186:B188 B191:B194 B197:B199 B201:B203</xm:sqref>
        </x14:conditionalFormatting>
        <x14:conditionalFormatting xmlns:xm="http://schemas.microsoft.com/office/excel/2006/main">
          <x14:cfRule type="dataBar" id="{B7902B4F-2DF9-4AB1-BEC5-5D3CEBA2C8A9}">
            <x14:dataBar minLength="0" maxLength="100" gradient="0">
              <x14:cfvo type="num">
                <xm:f>0</xm:f>
              </x14:cfvo>
              <x14:cfvo type="num">
                <xm:f>5</xm:f>
              </x14:cfvo>
              <x14:negativeFillColor rgb="FFFF0000"/>
              <x14:axisColor rgb="FF000000"/>
            </x14:dataBar>
          </x14:cfRule>
          <xm:sqref>B5:E5</xm:sqref>
        </x14:conditionalFormatting>
        <x14:conditionalFormatting xmlns:xm="http://schemas.microsoft.com/office/excel/2006/main">
          <x14:cfRule type="dataBar" id="{AFCADC64-B505-4576-9171-C942678725E3}">
            <x14:dataBar minLength="0" maxLength="100" gradient="0">
              <x14:cfvo type="num">
                <xm:f>0</xm:f>
              </x14:cfvo>
              <x14:cfvo type="num">
                <xm:f>2</xm:f>
              </x14:cfvo>
              <x14:negativeFillColor rgb="FFFF0000"/>
              <x14:axisColor rgb="FF000000"/>
            </x14:dataBar>
          </x14:cfRule>
          <xm:sqref>B12:E12</xm:sqref>
        </x14:conditionalFormatting>
        <x14:conditionalFormatting xmlns:xm="http://schemas.microsoft.com/office/excel/2006/main">
          <x14:cfRule type="dataBar" id="{E609DABB-8376-4A72-85AD-E30EFFE26B72}">
            <x14:dataBar minLength="0" maxLength="100" gradient="0">
              <x14:cfvo type="num">
                <xm:f>0</xm:f>
              </x14:cfvo>
              <x14:cfvo type="num">
                <xm:f>4</xm:f>
              </x14:cfvo>
              <x14:negativeFillColor rgb="FFFF0000"/>
              <x14:axisColor rgb="FF000000"/>
            </x14:dataBar>
          </x14:cfRule>
          <xm:sqref>B16:E16</xm:sqref>
        </x14:conditionalFormatting>
        <x14:conditionalFormatting xmlns:xm="http://schemas.microsoft.com/office/excel/2006/main">
          <x14:cfRule type="dataBar" id="{E803646F-4040-42E0-BD96-4B34B1699942}">
            <x14:dataBar minLength="0" maxLength="100" gradient="0">
              <x14:cfvo type="num">
                <xm:f>0</xm:f>
              </x14:cfvo>
              <x14:cfvo type="num">
                <xm:f>3</xm:f>
              </x14:cfvo>
              <x14:negativeFillColor rgb="FFFF0000"/>
              <x14:axisColor rgb="FF000000"/>
            </x14:dataBar>
          </x14:cfRule>
          <xm:sqref>B23:E23</xm:sqref>
        </x14:conditionalFormatting>
        <x14:conditionalFormatting xmlns:xm="http://schemas.microsoft.com/office/excel/2006/main">
          <x14:cfRule type="dataBar" id="{6C9B2B8B-574A-4187-A156-DEE5D45940C5}">
            <x14:dataBar minLength="0" maxLength="100" gradient="0">
              <x14:cfvo type="num">
                <xm:f>0</xm:f>
              </x14:cfvo>
              <x14:cfvo type="num">
                <xm:f>5</xm:f>
              </x14:cfvo>
              <x14:negativeFillColor rgb="FFFF0000"/>
              <x14:axisColor rgb="FF000000"/>
            </x14:dataBar>
          </x14:cfRule>
          <xm:sqref>B28:E28</xm:sqref>
        </x14:conditionalFormatting>
        <x14:conditionalFormatting xmlns:xm="http://schemas.microsoft.com/office/excel/2006/main">
          <x14:cfRule type="dataBar" id="{7A959E64-7777-4BCE-8976-F365200CAF4C}">
            <x14:dataBar minLength="0" maxLength="100" gradient="0">
              <x14:cfvo type="num">
                <xm:f>0</xm:f>
              </x14:cfvo>
              <x14:cfvo type="num">
                <xm:f>3</xm:f>
              </x14:cfvo>
              <x14:negativeFillColor rgb="FFFF0000"/>
              <x14:axisColor rgb="FF000000"/>
            </x14:dataBar>
          </x14:cfRule>
          <xm:sqref>B35:E35</xm:sqref>
        </x14:conditionalFormatting>
        <x14:conditionalFormatting xmlns:xm="http://schemas.microsoft.com/office/excel/2006/main">
          <x14:cfRule type="dataBar" id="{9A7DDBC9-2513-41FE-97D9-62D5D5B48072}">
            <x14:dataBar minLength="0" maxLength="100" gradient="0">
              <x14:cfvo type="num">
                <xm:f>0</xm:f>
              </x14:cfvo>
              <x14:cfvo type="num">
                <xm:f>4</xm:f>
              </x14:cfvo>
              <x14:negativeFillColor rgb="FFFF0000"/>
              <x14:axisColor rgb="FF000000"/>
            </x14:dataBar>
          </x14:cfRule>
          <xm:sqref>B41:E41</xm:sqref>
        </x14:conditionalFormatting>
        <x14:conditionalFormatting xmlns:xm="http://schemas.microsoft.com/office/excel/2006/main">
          <x14:cfRule type="dataBar" id="{CE050873-8DF8-4399-9895-2014C3253528}">
            <x14:dataBar minLength="0" maxLength="100" gradient="0">
              <x14:cfvo type="num">
                <xm:f>0</xm:f>
              </x14:cfvo>
              <x14:cfvo type="num">
                <xm:f>9</xm:f>
              </x14:cfvo>
              <x14:negativeFillColor rgb="FFFF0000"/>
              <x14:axisColor rgb="FF000000"/>
            </x14:dataBar>
          </x14:cfRule>
          <xm:sqref>B47:E47</xm:sqref>
        </x14:conditionalFormatting>
        <x14:conditionalFormatting xmlns:xm="http://schemas.microsoft.com/office/excel/2006/main">
          <x14:cfRule type="dataBar" id="{40957003-C5B6-49F7-B01E-1BA48561284D}">
            <x14:dataBar minLength="0" maxLength="100" gradient="0">
              <x14:cfvo type="num">
                <xm:f>0</xm:f>
              </x14:cfvo>
              <x14:cfvo type="num">
                <xm:f>3</xm:f>
              </x14:cfvo>
              <x14:negativeFillColor rgb="FFFF0000"/>
              <x14:axisColor rgb="FF000000"/>
            </x14:dataBar>
          </x14:cfRule>
          <xm:sqref>B48:E48 B53:E53</xm:sqref>
        </x14:conditionalFormatting>
        <x14:conditionalFormatting xmlns:xm="http://schemas.microsoft.com/office/excel/2006/main">
          <x14:cfRule type="dataBar" id="{374F6942-E313-4051-94CD-AEEB11E44B41}">
            <x14:dataBar minLength="0" maxLength="100" gradient="0">
              <x14:cfvo type="num">
                <xm:f>0</xm:f>
              </x14:cfvo>
              <x14:cfvo type="num">
                <xm:f>2</xm:f>
              </x14:cfvo>
              <x14:negativeFillColor rgb="FFFF0000"/>
              <x14:axisColor rgb="FF000000"/>
            </x14:dataBar>
          </x14:cfRule>
          <xm:sqref>B58:E58</xm:sqref>
        </x14:conditionalFormatting>
        <x14:conditionalFormatting xmlns:xm="http://schemas.microsoft.com/office/excel/2006/main">
          <x14:cfRule type="dataBar" id="{00FCAB6B-DE4F-47AC-8388-08172D42D3CF}">
            <x14:dataBar minLength="0" maxLength="100" gradient="0">
              <x14:cfvo type="num">
                <xm:f>0</xm:f>
              </x14:cfvo>
              <x14:cfvo type="num">
                <xm:f>4</xm:f>
              </x14:cfvo>
              <x14:negativeFillColor rgb="FFFF0000"/>
              <x14:axisColor rgb="FF000000"/>
            </x14:dataBar>
          </x14:cfRule>
          <xm:sqref>B64:E64</xm:sqref>
        </x14:conditionalFormatting>
        <x14:conditionalFormatting xmlns:xm="http://schemas.microsoft.com/office/excel/2006/main">
          <x14:cfRule type="dataBar" id="{4052DCC3-D01B-4409-BFCF-D8EB670344EF}">
            <x14:dataBar minLength="0" maxLength="100" gradient="0">
              <x14:cfvo type="num">
                <xm:f>0</xm:f>
              </x14:cfvo>
              <x14:cfvo type="num">
                <xm:f>2</xm:f>
              </x14:cfvo>
              <x14:negativeFillColor rgb="FFFF0000"/>
              <x14:axisColor rgb="FF000000"/>
            </x14:dataBar>
          </x14:cfRule>
          <xm:sqref>B71:E71</xm:sqref>
        </x14:conditionalFormatting>
        <x14:conditionalFormatting xmlns:xm="http://schemas.microsoft.com/office/excel/2006/main">
          <x14:cfRule type="dataBar" id="{578569D6-1F2F-43E6-9DE6-D8061437D51C}">
            <x14:dataBar minLength="0" maxLength="100">
              <x14:cfvo type="num">
                <xm:f>0</xm:f>
              </x14:cfvo>
              <x14:cfvo type="num">
                <xm:f>1</xm:f>
              </x14:cfvo>
              <x14:negativeFillColor rgb="FFFF0000"/>
              <x14:axisColor rgb="FF000000"/>
            </x14:dataBar>
          </x14:cfRule>
          <xm:sqref>B75:E75</xm:sqref>
        </x14:conditionalFormatting>
        <x14:conditionalFormatting xmlns:xm="http://schemas.microsoft.com/office/excel/2006/main">
          <x14:cfRule type="dataBar" id="{26A79542-AFEF-455B-BE22-9F3C806AAF90}">
            <x14:dataBar minLength="0" maxLength="100" gradient="0">
              <x14:cfvo type="num">
                <xm:f>0</xm:f>
              </x14:cfvo>
              <x14:cfvo type="num">
                <xm:f>8</xm:f>
              </x14:cfvo>
              <x14:negativeFillColor rgb="FFFF0000"/>
              <x14:axisColor rgb="FF000000"/>
            </x14:dataBar>
          </x14:cfRule>
          <xm:sqref>B78:E78</xm:sqref>
        </x14:conditionalFormatting>
        <x14:conditionalFormatting xmlns:xm="http://schemas.microsoft.com/office/excel/2006/main">
          <x14:cfRule type="dataBar" id="{F2CC11CB-EEE2-4CDC-BA6E-14DF44ADE463}">
            <x14:dataBar minLength="0" maxLength="100" gradient="0">
              <x14:cfvo type="num">
                <xm:f>0</xm:f>
              </x14:cfvo>
              <x14:cfvo type="num">
                <xm:f>16</xm:f>
              </x14:cfvo>
              <x14:negativeFillColor rgb="FFFF0000"/>
              <x14:axisColor rgb="FF000000"/>
            </x14:dataBar>
          </x14:cfRule>
          <xm:sqref>B88:E88</xm:sqref>
        </x14:conditionalFormatting>
        <x14:conditionalFormatting xmlns:xm="http://schemas.microsoft.com/office/excel/2006/main">
          <x14:cfRule type="dataBar" id="{610E201D-3D0F-4613-9369-C797F302ED71}">
            <x14:dataBar minLength="0" maxLength="100" gradient="0">
              <x14:cfvo type="num">
                <xm:f>0</xm:f>
              </x14:cfvo>
              <x14:cfvo type="num">
                <xm:f>6</xm:f>
              </x14:cfvo>
              <x14:negativeFillColor rgb="FFFF0000"/>
              <x14:axisColor rgb="FF000000"/>
            </x14:dataBar>
          </x14:cfRule>
          <xm:sqref>B89:E89</xm:sqref>
        </x14:conditionalFormatting>
        <x14:conditionalFormatting xmlns:xm="http://schemas.microsoft.com/office/excel/2006/main">
          <x14:cfRule type="dataBar" id="{4932877A-E44C-4F21-AEA2-020964415AB2}">
            <x14:dataBar minLength="0" maxLength="100" gradient="0">
              <x14:cfvo type="num">
                <xm:f>0</xm:f>
              </x14:cfvo>
              <x14:cfvo type="num">
                <xm:f>4</xm:f>
              </x14:cfvo>
              <x14:negativeFillColor rgb="FFFF0000"/>
              <x14:axisColor rgb="FF000000"/>
            </x14:dataBar>
          </x14:cfRule>
          <xm:sqref>B109:E109</xm:sqref>
        </x14:conditionalFormatting>
        <x14:conditionalFormatting xmlns:xm="http://schemas.microsoft.com/office/excel/2006/main">
          <x14:cfRule type="dataBar" id="{43609B4A-8B59-4A07-A9AF-AC336ACA066E}">
            <x14:dataBar minLength="0" maxLength="100" gradient="0">
              <x14:cfvo type="num">
                <xm:f>0</xm:f>
              </x14:cfvo>
              <x14:cfvo type="num">
                <xm:f>3</xm:f>
              </x14:cfvo>
              <x14:negativeFillColor rgb="FFFF0000"/>
              <x14:axisColor rgb="FF000000"/>
            </x14:dataBar>
          </x14:cfRule>
          <xm:sqref>B116:E116</xm:sqref>
        </x14:conditionalFormatting>
        <x14:conditionalFormatting xmlns:xm="http://schemas.microsoft.com/office/excel/2006/main">
          <x14:cfRule type="dataBar" id="{C96192F1-ABA0-47C2-999E-B5A79B762C4B}">
            <x14:dataBar minLength="0" maxLength="100" gradient="0">
              <x14:cfvo type="num">
                <xm:f>0</xm:f>
              </x14:cfvo>
              <x14:cfvo type="num">
                <xm:f>7</xm:f>
              </x14:cfvo>
              <x14:negativeFillColor rgb="FFFF0000"/>
              <x14:axisColor rgb="FF000000"/>
            </x14:dataBar>
          </x14:cfRule>
          <xm:sqref>B121:E121</xm:sqref>
        </x14:conditionalFormatting>
        <x14:conditionalFormatting xmlns:xm="http://schemas.microsoft.com/office/excel/2006/main">
          <x14:cfRule type="dataBar" id="{B863121D-684F-455B-BE5C-BE82E7A13A5D}">
            <x14:dataBar minLength="0" maxLength="100" gradient="0">
              <x14:cfvo type="num">
                <xm:f>0</xm:f>
              </x14:cfvo>
              <x14:cfvo type="num">
                <xm:f>3</xm:f>
              </x14:cfvo>
              <x14:negativeFillColor rgb="FFFF0000"/>
              <x14:axisColor rgb="FF000000"/>
            </x14:dataBar>
          </x14:cfRule>
          <xm:sqref>B122:E122</xm:sqref>
        </x14:conditionalFormatting>
        <x14:conditionalFormatting xmlns:xm="http://schemas.microsoft.com/office/excel/2006/main">
          <x14:cfRule type="dataBar" id="{96BB98C4-6B3B-4A63-B9B2-179E341D90E3}">
            <x14:dataBar minLength="0" maxLength="100" gradient="0">
              <x14:cfvo type="num">
                <xm:f>0</xm:f>
              </x14:cfvo>
              <x14:cfvo type="num">
                <xm:f>3</xm:f>
              </x14:cfvo>
              <x14:negativeFillColor rgb="FFFF0000"/>
              <x14:axisColor rgb="FF000000"/>
            </x14:dataBar>
          </x14:cfRule>
          <xm:sqref>B126:E126</xm:sqref>
        </x14:conditionalFormatting>
        <x14:conditionalFormatting xmlns:xm="http://schemas.microsoft.com/office/excel/2006/main">
          <x14:cfRule type="dataBar" id="{21EF62B0-FA35-45F4-91BD-D2D20BDCF87D}">
            <x14:dataBar minLength="0" maxLength="100" gradient="0">
              <x14:cfvo type="num">
                <xm:f>0</xm:f>
              </x14:cfvo>
              <x14:cfvo type="num">
                <xm:f>5</xm:f>
              </x14:cfvo>
              <x14:negativeFillColor rgb="FFFF0000"/>
              <x14:axisColor rgb="FF000000"/>
            </x14:dataBar>
          </x14:cfRule>
          <xm:sqref>B132:E132</xm:sqref>
        </x14:conditionalFormatting>
        <x14:conditionalFormatting xmlns:xm="http://schemas.microsoft.com/office/excel/2006/main">
          <x14:cfRule type="dataBar" id="{5206F253-0360-4B76-941B-88EABEFF0076}">
            <x14:dataBar minLength="0" maxLength="100" gradient="0">
              <x14:cfvo type="num">
                <xm:f>0</xm:f>
              </x14:cfvo>
              <x14:cfvo type="num">
                <xm:f>9</xm:f>
              </x14:cfvo>
              <x14:negativeFillColor rgb="FFFF0000"/>
              <x14:axisColor rgb="FF000000"/>
            </x14:dataBar>
          </x14:cfRule>
          <xm:sqref>B139:E139</xm:sqref>
        </x14:conditionalFormatting>
        <x14:conditionalFormatting xmlns:xm="http://schemas.microsoft.com/office/excel/2006/main">
          <x14:cfRule type="dataBar" id="{86779EB0-3E6E-4F70-B6AD-1FEE42F71AA4}">
            <x14:dataBar minLength="0" maxLength="100" gradient="0">
              <x14:cfvo type="num">
                <xm:f>0</xm:f>
              </x14:cfvo>
              <x14:cfvo type="num">
                <xm:f>6</xm:f>
              </x14:cfvo>
              <x14:negativeFillColor rgb="FFFF0000"/>
              <x14:axisColor rgb="FF000000"/>
            </x14:dataBar>
          </x14:cfRule>
          <xm:sqref>B143:E143</xm:sqref>
        </x14:conditionalFormatting>
        <x14:conditionalFormatting xmlns:xm="http://schemas.microsoft.com/office/excel/2006/main">
          <x14:cfRule type="dataBar" id="{5F4A1267-5DE8-4C0F-B7F9-DA10B3DDD1C4}">
            <x14:dataBar minLength="0" maxLength="100" gradient="0">
              <x14:cfvo type="num">
                <xm:f>0</xm:f>
              </x14:cfvo>
              <x14:cfvo type="num">
                <xm:f>8</xm:f>
              </x14:cfvo>
              <x14:negativeFillColor rgb="FFFF0000"/>
              <x14:axisColor rgb="FF000000"/>
            </x14:dataBar>
          </x14:cfRule>
          <xm:sqref>B151:E151</xm:sqref>
        </x14:conditionalFormatting>
        <x14:conditionalFormatting xmlns:xm="http://schemas.microsoft.com/office/excel/2006/main">
          <x14:cfRule type="dataBar" id="{4BC98570-18D2-409B-AFE0-832761F84FD4}">
            <x14:dataBar minLength="0" maxLength="100" gradient="0">
              <x14:cfvo type="num">
                <xm:f>0</xm:f>
              </x14:cfvo>
              <x14:cfvo type="num">
                <xm:f>4</xm:f>
              </x14:cfvo>
              <x14:negativeFillColor rgb="FFFF0000"/>
              <x14:axisColor rgb="FF000000"/>
            </x14:dataBar>
          </x14:cfRule>
          <xm:sqref>B152:E152</xm:sqref>
        </x14:conditionalFormatting>
        <x14:conditionalFormatting xmlns:xm="http://schemas.microsoft.com/office/excel/2006/main">
          <x14:cfRule type="dataBar" id="{0B4C00B1-4D0E-4933-A7BE-FB60C7D39356}">
            <x14:dataBar minLength="0" maxLength="100" gradient="0">
              <x14:cfvo type="num">
                <xm:f>0</xm:f>
              </x14:cfvo>
              <x14:cfvo type="num">
                <xm:f>3</xm:f>
              </x14:cfvo>
              <x14:negativeFillColor rgb="FFFF0000"/>
              <x14:axisColor rgb="FF000000"/>
            </x14:dataBar>
          </x14:cfRule>
          <xm:sqref>B158:E158</xm:sqref>
        </x14:conditionalFormatting>
        <x14:conditionalFormatting xmlns:xm="http://schemas.microsoft.com/office/excel/2006/main">
          <x14:cfRule type="dataBar" id="{37FDE33F-C9BE-492D-AF76-E1F3D66ED11A}">
            <x14:dataBar minLength="0" maxLength="100" gradient="0">
              <x14:cfvo type="num">
                <xm:f>0</xm:f>
              </x14:cfvo>
              <x14:cfvo type="num">
                <xm:f>5</xm:f>
              </x14:cfvo>
              <x14:negativeFillColor rgb="FFFF0000"/>
              <x14:axisColor rgb="FF000000"/>
            </x14:dataBar>
          </x14:cfRule>
          <xm:sqref>B163:E163</xm:sqref>
        </x14:conditionalFormatting>
        <x14:conditionalFormatting xmlns:xm="http://schemas.microsoft.com/office/excel/2006/main">
          <x14:cfRule type="dataBar" id="{BBFA6E86-2B7D-4BE1-BE5E-220072506D6A}">
            <x14:dataBar minLength="0" maxLength="100" gradient="0">
              <x14:cfvo type="num">
                <xm:f>0</xm:f>
              </x14:cfvo>
              <x14:cfvo type="num">
                <xm:f>2</xm:f>
              </x14:cfvo>
              <x14:negativeFillColor rgb="FFFF0000"/>
              <x14:axisColor rgb="FF000000"/>
            </x14:dataBar>
          </x14:cfRule>
          <xm:sqref>B167:E167</xm:sqref>
        </x14:conditionalFormatting>
        <x14:conditionalFormatting xmlns:xm="http://schemas.microsoft.com/office/excel/2006/main">
          <x14:cfRule type="dataBar" id="{1BEF7B60-83B9-499D-A992-B5856FC574B8}">
            <x14:dataBar minLength="0" maxLength="100" gradient="0">
              <x14:cfvo type="num">
                <xm:f>0</xm:f>
              </x14:cfvo>
              <x14:cfvo type="num">
                <xm:f>9</xm:f>
              </x14:cfvo>
              <x14:negativeFillColor rgb="FFFF0000"/>
              <x14:axisColor rgb="FF000000"/>
            </x14:dataBar>
          </x14:cfRule>
          <xm:sqref>B171:E171</xm:sqref>
        </x14:conditionalFormatting>
        <x14:conditionalFormatting xmlns:xm="http://schemas.microsoft.com/office/excel/2006/main">
          <x14:cfRule type="dataBar" id="{0521F4FC-959E-4181-991C-D1E1C12EEEA6}">
            <x14:dataBar minLength="0" maxLength="100" gradient="0">
              <x14:cfvo type="num">
                <xm:f>0</xm:f>
              </x14:cfvo>
              <x14:cfvo type="num">
                <xm:f>3</xm:f>
              </x14:cfvo>
              <x14:negativeFillColor rgb="FFFF0000"/>
              <x14:axisColor rgb="FF000000"/>
            </x14:dataBar>
          </x14:cfRule>
          <xm:sqref>B172:E172 B179:E179</xm:sqref>
        </x14:conditionalFormatting>
        <x14:conditionalFormatting xmlns:xm="http://schemas.microsoft.com/office/excel/2006/main">
          <x14:cfRule type="dataBar" id="{02795ED9-F6D4-4105-953B-3A1D42DA01CA}">
            <x14:dataBar minLength="0" maxLength="100" gradient="0">
              <x14:cfvo type="num">
                <xm:f>0</xm:f>
              </x14:cfvo>
              <x14:cfvo type="num">
                <xm:f>3</xm:f>
              </x14:cfvo>
              <x14:negativeFillColor rgb="FFFF0000"/>
              <x14:axisColor rgb="FF000000"/>
            </x14:dataBar>
          </x14:cfRule>
          <xm:sqref>B185:E185</xm:sqref>
        </x14:conditionalFormatting>
        <x14:conditionalFormatting xmlns:xm="http://schemas.microsoft.com/office/excel/2006/main">
          <x14:cfRule type="dataBar" id="{B1CA931F-A0AE-4CDB-AAEA-2CFD690B2095}">
            <x14:dataBar minLength="0" maxLength="100" gradient="0">
              <x14:cfvo type="num">
                <xm:f>0</xm:f>
              </x14:cfvo>
              <x14:cfvo type="num">
                <xm:f>4</xm:f>
              </x14:cfvo>
              <x14:negativeFillColor rgb="FFFF0000"/>
              <x14:axisColor rgb="FF000000"/>
            </x14:dataBar>
          </x14:cfRule>
          <xm:sqref>B190:E190</xm:sqref>
        </x14:conditionalFormatting>
        <x14:conditionalFormatting xmlns:xm="http://schemas.microsoft.com/office/excel/2006/main">
          <x14:cfRule type="dataBar" id="{E66E5427-5E34-4EBD-867F-A9D4EA4ED26A}">
            <x14:dataBar minLength="0" maxLength="100" gradient="0">
              <x14:cfvo type="num">
                <xm:f>0</xm:f>
              </x14:cfvo>
              <x14:cfvo type="num">
                <xm:f>6</xm:f>
              </x14:cfvo>
              <x14:negativeFillColor rgb="FFFF0000"/>
              <x14:axisColor rgb="FF000000"/>
            </x14:dataBar>
          </x14:cfRule>
          <x14:cfRule type="dataBar" id="{E3B10C01-0388-4963-9CC1-5F240D32EDB5}">
            <x14:dataBar minLength="0" maxLength="100" gradient="0">
              <x14:cfvo type="num">
                <xm:f>0</xm:f>
              </x14:cfvo>
              <x14:cfvo type="num">
                <xm:f>6</xm:f>
              </x14:cfvo>
              <x14:negativeFillColor rgb="FFFF0000"/>
              <x14:axisColor rgb="FF000000"/>
            </x14:dataBar>
          </x14:cfRule>
          <xm:sqref>B196:E196</xm:sqref>
        </x14:conditionalFormatting>
        <x14:conditionalFormatting xmlns:xm="http://schemas.microsoft.com/office/excel/2006/main">
          <x14:cfRule type="dataBar" id="{DB7AE94E-B03A-4944-A88D-E07E65D338ED}">
            <x14:dataBar minLength="0" maxLength="100" gradient="0">
              <x14:cfvo type="num">
                <xm:f>0</xm:f>
              </x14:cfvo>
              <x14:cfvo type="num">
                <xm:f>3</xm:f>
              </x14:cfvo>
              <x14:negativeFillColor rgb="FFFF0000"/>
              <x14:axisColor rgb="FF000000"/>
            </x14:dataBar>
          </x14:cfRule>
          <xm:sqref>B200:E200</xm:sqref>
        </x14:conditionalFormatting>
        <x14:conditionalFormatting xmlns:xm="http://schemas.microsoft.com/office/excel/2006/main">
          <x14:cfRule type="notContainsText" priority="41" stopIfTrue="1" operator="notContains" id="{80E2EDEC-9BF9-45C5-BA8D-67057038AA6B}">
            <xm:f>ISERROR(SEARCH("-",C6))</xm:f>
            <xm:f>"-"</xm:f>
            <x14:dxf>
              <font>
                <color rgb="FFFF0000"/>
              </font>
              <numFmt numFmtId="1" formatCode="0"/>
              <fill>
                <patternFill>
                  <bgColor rgb="FFFF0000"/>
                </patternFill>
              </fill>
            </x14:dxf>
          </x14:cfRule>
          <xm:sqref>C6:D10 C13:C14 C17:C21 C24:C26 C29:C33 C36:C38 C42:C45 C49:C51 C54:C56 C59:C60 C62 C65:C68 C72:C73 C76 C79:C86 C90:C107 C110:C113 C117:C119 C123:C125 C127:C130 C133:C137 C140:C142 C144:C149 C153:C157 C159:C161 C164:C166 C168:C169 C173:C178 C180:C182 C186:C188 C191:C194 C197:C199 C201:C203</xm:sqref>
        </x14:conditionalFormatting>
        <x14:conditionalFormatting xmlns:xm="http://schemas.microsoft.com/office/excel/2006/main">
          <x14:cfRule type="notContainsText" priority="40" stopIfTrue="1" operator="notContains" id="{091A04D5-44B5-4DE5-A324-F73B1F78A06D}">
            <xm:f>ISERROR(SEARCH("-",D13))</xm:f>
            <xm:f>"-"</xm:f>
            <x14:dxf>
              <font>
                <color theme="9" tint="-0.499984740745262"/>
              </font>
              <numFmt numFmtId="1" formatCode="0"/>
              <fill>
                <patternFill>
                  <bgColor theme="9" tint="-0.499984740745262"/>
                </patternFill>
              </fill>
            </x14:dxf>
          </x14:cfRule>
          <xm:sqref>D13:D14 D17:D21 D24:D26 D29:D33 D36:D38 D42:D45 D49:D51 D54:D56 D59:D60 D62 D65:D68 D72:D73 D76 D79:D86 D90:D107 D110:D113 D117:D119 D123:D125 D127:D130 D133:D137 D140:D142 D144:D149 D153:D157 D159:D161 D164:D166 D168:D169 D173:D178 D180:D182 D186:D188 D191:D194 D197:D199 D201:D203</xm:sqref>
        </x14:conditionalFormatting>
        <x14:conditionalFormatting xmlns:xm="http://schemas.microsoft.com/office/excel/2006/main">
          <x14:cfRule type="containsText" priority="37" stopIfTrue="1" operator="containsText" id="{0CA4D786-A22B-4F0B-9B09-6D7983DBFE27}">
            <xm:f>NOT(ISERROR(SEARCH("need explanation",E6)))</xm:f>
            <xm:f>"need explanation"</xm:f>
            <x14:dxf>
              <font>
                <color theme="0"/>
              </font>
              <fill>
                <patternFill>
                  <bgColor theme="0" tint="-0.34998626667073579"/>
                </patternFill>
              </fill>
            </x14:dxf>
          </x14:cfRule>
          <x14:cfRule type="notContainsText" priority="39" stopIfTrue="1" operator="notContains" id="{3CFE7D2B-3875-43D8-A1B6-64F625D9EF95}">
            <xm:f>ISERROR(SEARCH("-",E6))</xm:f>
            <xm:f>"-"</xm:f>
            <x14:dxf>
              <font>
                <color theme="0" tint="-0.34998626667073579"/>
              </font>
              <numFmt numFmtId="1" formatCode="0"/>
              <fill>
                <patternFill>
                  <bgColor theme="0" tint="-0.34998626667073579"/>
                </patternFill>
              </fill>
            </x14:dxf>
          </x14:cfRule>
          <xm:sqref>E6:E10 E13:E14 E17:E21 E24:E26 E29:E33 E36:E38 E42:E45 E49:E51 E54:E56 E59:E60 E62 E65:E68 E72:E73 E76 E79:E86 E90:E107 E110:E113 E117:E119 E123:E125 E127:E130 E133:E137 E140:E142 E144:E149 E153:E157 E159:E161 E164:E166 E168:E169 E173:E178 E180:E182 E186:E188 E191:E194 E197:E199 E201:E203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8"/>
  <sheetViews>
    <sheetView zoomScale="70" zoomScaleNormal="70" zoomScaleSheetLayoutView="55" zoomScalePageLayoutView="25" workbookViewId="0">
      <pane xSplit="1" ySplit="4" topLeftCell="B5" activePane="bottomRight" state="frozen"/>
      <selection pane="topRight" activeCell="B1" sqref="B1"/>
      <selection pane="bottomLeft" activeCell="A5" sqref="A5"/>
      <selection pane="bottomRight" activeCell="D7" sqref="D7:D11"/>
    </sheetView>
  </sheetViews>
  <sheetFormatPr defaultColWidth="9.140625" defaultRowHeight="12.75" x14ac:dyDescent="0.2"/>
  <cols>
    <col min="1" max="1" width="103" style="1" customWidth="1"/>
    <col min="2" max="2" width="20.28515625" style="2" customWidth="1"/>
    <col min="3" max="3" width="23.28515625" style="1" customWidth="1"/>
    <col min="4" max="4" width="11.140625" style="2" customWidth="1"/>
    <col min="5" max="5" width="14.85546875" style="2" bestFit="1" customWidth="1"/>
    <col min="6" max="6" width="14.85546875" style="1" customWidth="1"/>
    <col min="7" max="7" width="16.140625" style="2" customWidth="1"/>
    <col min="8" max="8" width="26.7109375" style="1" customWidth="1"/>
    <col min="9" max="16384" width="9.140625" style="1"/>
  </cols>
  <sheetData>
    <row r="2" spans="1:8" s="2" customFormat="1" ht="53.25" customHeight="1" x14ac:dyDescent="0.2">
      <c r="A2" s="22" t="s">
        <v>13</v>
      </c>
      <c r="B2" s="50"/>
      <c r="C2" s="23"/>
      <c r="D2" s="50"/>
      <c r="E2" s="50"/>
      <c r="F2" s="23"/>
      <c r="G2" s="50"/>
      <c r="H2" s="23"/>
    </row>
    <row r="3" spans="1:8" s="2" customFormat="1" ht="24" customHeight="1" x14ac:dyDescent="0.2">
      <c r="A3" s="110" t="s">
        <v>12</v>
      </c>
      <c r="B3" s="112" t="s">
        <v>0</v>
      </c>
      <c r="C3" s="114" t="s">
        <v>96</v>
      </c>
      <c r="D3" s="116" t="s">
        <v>1</v>
      </c>
      <c r="E3" s="118" t="s">
        <v>63</v>
      </c>
      <c r="F3" s="120" t="s">
        <v>161</v>
      </c>
      <c r="G3" s="106" t="s">
        <v>77</v>
      </c>
      <c r="H3" s="108" t="s">
        <v>97</v>
      </c>
    </row>
    <row r="4" spans="1:8" ht="30" customHeight="1" x14ac:dyDescent="0.2">
      <c r="A4" s="111"/>
      <c r="B4" s="113"/>
      <c r="C4" s="115"/>
      <c r="D4" s="117"/>
      <c r="E4" s="119"/>
      <c r="F4" s="121"/>
      <c r="G4" s="107"/>
      <c r="H4" s="109"/>
    </row>
    <row r="5" spans="1:8" ht="15" x14ac:dyDescent="0.2">
      <c r="A5" s="9"/>
      <c r="B5" s="55"/>
      <c r="C5" s="56"/>
      <c r="D5" s="57"/>
      <c r="E5" s="57"/>
      <c r="F5" s="57"/>
      <c r="G5" s="57"/>
      <c r="H5" s="58"/>
    </row>
    <row r="6" spans="1:8" ht="15" x14ac:dyDescent="0.2">
      <c r="A6" s="9" t="s">
        <v>15</v>
      </c>
      <c r="B6" s="52"/>
      <c r="C6" s="53"/>
      <c r="D6" s="54"/>
      <c r="E6" s="54"/>
      <c r="F6" s="54"/>
      <c r="G6" s="54"/>
      <c r="H6" s="59"/>
    </row>
    <row r="7" spans="1:8" ht="15" x14ac:dyDescent="0.2">
      <c r="A7" s="13" t="s">
        <v>36</v>
      </c>
      <c r="B7" s="94"/>
      <c r="C7" s="99"/>
      <c r="D7" s="94"/>
      <c r="E7" s="94"/>
      <c r="F7" s="100"/>
      <c r="G7" s="94"/>
      <c r="H7" s="94"/>
    </row>
    <row r="8" spans="1:8" ht="15" x14ac:dyDescent="0.2">
      <c r="A8" s="13" t="s">
        <v>37</v>
      </c>
      <c r="B8" s="94"/>
      <c r="C8" s="99"/>
      <c r="D8" s="94"/>
      <c r="E8" s="94"/>
      <c r="F8" s="100"/>
      <c r="G8" s="94"/>
      <c r="H8" s="94"/>
    </row>
    <row r="9" spans="1:8" ht="30" x14ac:dyDescent="0.2">
      <c r="A9" s="13" t="s">
        <v>167</v>
      </c>
      <c r="B9" s="94"/>
      <c r="C9" s="99"/>
      <c r="D9" s="94"/>
      <c r="E9" s="94"/>
      <c r="F9" s="100"/>
      <c r="G9" s="94"/>
      <c r="H9" s="94"/>
    </row>
    <row r="10" spans="1:8" ht="15" x14ac:dyDescent="0.2">
      <c r="A10" s="13" t="s">
        <v>38</v>
      </c>
      <c r="B10" s="94"/>
      <c r="C10" s="99"/>
      <c r="D10" s="94"/>
      <c r="E10" s="94"/>
      <c r="F10" s="100"/>
      <c r="G10" s="94"/>
      <c r="H10" s="94"/>
    </row>
    <row r="11" spans="1:8" ht="30" x14ac:dyDescent="0.2">
      <c r="A11" s="13" t="s">
        <v>39</v>
      </c>
      <c r="B11" s="94"/>
      <c r="C11" s="99"/>
      <c r="D11" s="94"/>
      <c r="E11" s="94"/>
      <c r="F11" s="100"/>
      <c r="G11" s="94"/>
      <c r="H11" s="94"/>
    </row>
    <row r="12" spans="1:8" ht="15" x14ac:dyDescent="0.2">
      <c r="A12" s="11"/>
      <c r="B12" s="52"/>
      <c r="C12" s="53"/>
      <c r="D12" s="52"/>
      <c r="E12" s="52"/>
      <c r="F12" s="54"/>
      <c r="G12" s="52"/>
      <c r="H12" s="52"/>
    </row>
    <row r="13" spans="1:8" ht="15" x14ac:dyDescent="0.2">
      <c r="A13" s="9" t="s">
        <v>16</v>
      </c>
      <c r="B13" s="52"/>
      <c r="C13" s="53"/>
      <c r="D13" s="52"/>
      <c r="E13" s="52"/>
      <c r="F13" s="54"/>
      <c r="G13" s="52"/>
      <c r="H13" s="52"/>
    </row>
    <row r="14" spans="1:8" ht="30" x14ac:dyDescent="0.2">
      <c r="A14" s="13" t="s">
        <v>65</v>
      </c>
      <c r="B14" s="94"/>
      <c r="C14" s="99"/>
      <c r="D14" s="94"/>
      <c r="E14" s="94"/>
      <c r="F14" s="100"/>
      <c r="G14" s="94"/>
      <c r="H14" s="94"/>
    </row>
    <row r="15" spans="1:8" ht="45" x14ac:dyDescent="0.2">
      <c r="A15" s="13" t="s">
        <v>66</v>
      </c>
      <c r="B15" s="94"/>
      <c r="C15" s="99"/>
      <c r="D15" s="94"/>
      <c r="E15" s="94"/>
      <c r="F15" s="100"/>
      <c r="G15" s="94"/>
      <c r="H15" s="94"/>
    </row>
    <row r="16" spans="1:8" ht="15" x14ac:dyDescent="0.2">
      <c r="A16" s="9"/>
      <c r="B16" s="52"/>
      <c r="C16" s="53"/>
      <c r="D16" s="52"/>
      <c r="E16" s="52"/>
      <c r="F16" s="54"/>
      <c r="G16" s="52"/>
      <c r="H16" s="52"/>
    </row>
    <row r="17" spans="1:8" ht="15" x14ac:dyDescent="0.2">
      <c r="A17" s="9" t="s">
        <v>17</v>
      </c>
      <c r="B17" s="52"/>
      <c r="C17" s="53"/>
      <c r="D17" s="52"/>
      <c r="E17" s="52"/>
      <c r="F17" s="54"/>
      <c r="G17" s="52"/>
      <c r="H17" s="52"/>
    </row>
    <row r="18" spans="1:8" ht="15" x14ac:dyDescent="0.2">
      <c r="A18" s="13" t="s">
        <v>40</v>
      </c>
      <c r="B18" s="94"/>
      <c r="C18" s="99"/>
      <c r="D18" s="94"/>
      <c r="E18" s="94"/>
      <c r="F18" s="100"/>
      <c r="G18" s="94"/>
      <c r="H18" s="94"/>
    </row>
    <row r="19" spans="1:8" ht="15" x14ac:dyDescent="0.2">
      <c r="A19" s="13" t="s">
        <v>67</v>
      </c>
      <c r="B19" s="94"/>
      <c r="C19" s="99"/>
      <c r="D19" s="94"/>
      <c r="E19" s="94"/>
      <c r="F19" s="100"/>
      <c r="G19" s="94"/>
      <c r="H19" s="94"/>
    </row>
    <row r="20" spans="1:8" ht="30" x14ac:dyDescent="0.2">
      <c r="A20" s="13" t="s">
        <v>41</v>
      </c>
      <c r="B20" s="94"/>
      <c r="C20" s="99"/>
      <c r="D20" s="94"/>
      <c r="E20" s="94"/>
      <c r="F20" s="100"/>
      <c r="G20" s="94"/>
      <c r="H20" s="94"/>
    </row>
    <row r="21" spans="1:8" ht="45" x14ac:dyDescent="0.2">
      <c r="A21" s="13" t="s">
        <v>42</v>
      </c>
      <c r="B21" s="94"/>
      <c r="C21" s="99"/>
      <c r="D21" s="94"/>
      <c r="E21" s="94"/>
      <c r="F21" s="100"/>
      <c r="G21" s="94"/>
      <c r="H21" s="94"/>
    </row>
    <row r="22" spans="1:8" ht="15" x14ac:dyDescent="0.2">
      <c r="A22" s="13" t="s">
        <v>170</v>
      </c>
      <c r="B22" s="94"/>
      <c r="C22" s="99"/>
      <c r="D22" s="94"/>
      <c r="E22" s="94"/>
      <c r="F22" s="100"/>
      <c r="G22" s="94"/>
      <c r="H22" s="94"/>
    </row>
    <row r="23" spans="1:8" ht="15" x14ac:dyDescent="0.2">
      <c r="A23" s="11"/>
      <c r="B23" s="52"/>
      <c r="C23" s="53"/>
      <c r="D23" s="52"/>
      <c r="E23" s="52"/>
      <c r="F23" s="54"/>
      <c r="G23" s="52"/>
      <c r="H23" s="52"/>
    </row>
    <row r="24" spans="1:8" ht="15" x14ac:dyDescent="0.2">
      <c r="A24" s="9" t="s">
        <v>18</v>
      </c>
      <c r="B24" s="52"/>
      <c r="C24" s="53"/>
      <c r="D24" s="52"/>
      <c r="E24" s="52"/>
      <c r="F24" s="54"/>
      <c r="G24" s="52"/>
      <c r="H24" s="52"/>
    </row>
    <row r="25" spans="1:8" ht="30" x14ac:dyDescent="0.2">
      <c r="A25" s="13" t="s">
        <v>43</v>
      </c>
      <c r="B25" s="94"/>
      <c r="C25" s="99"/>
      <c r="D25" s="94"/>
      <c r="E25" s="94"/>
      <c r="F25" s="100"/>
      <c r="G25" s="94"/>
      <c r="H25" s="94"/>
    </row>
    <row r="26" spans="1:8" ht="18.75" customHeight="1" x14ac:dyDescent="0.2">
      <c r="A26" s="13" t="s">
        <v>44</v>
      </c>
      <c r="B26" s="94"/>
      <c r="C26" s="99"/>
      <c r="D26" s="94"/>
      <c r="E26" s="94"/>
      <c r="F26" s="100"/>
      <c r="G26" s="94"/>
      <c r="H26" s="94"/>
    </row>
    <row r="27" spans="1:8" ht="30" customHeight="1" x14ac:dyDescent="0.2">
      <c r="A27" s="13" t="s">
        <v>45</v>
      </c>
      <c r="B27" s="94"/>
      <c r="C27" s="99"/>
      <c r="D27" s="94"/>
      <c r="E27" s="94"/>
      <c r="F27" s="100"/>
      <c r="G27" s="94"/>
      <c r="H27" s="94"/>
    </row>
    <row r="28" spans="1:8" ht="15" x14ac:dyDescent="0.2">
      <c r="A28" s="9"/>
      <c r="B28" s="52"/>
      <c r="C28" s="53"/>
      <c r="D28" s="52"/>
      <c r="E28" s="52"/>
      <c r="F28" s="54"/>
      <c r="G28" s="52"/>
      <c r="H28" s="52"/>
    </row>
    <row r="29" spans="1:8" ht="15" x14ac:dyDescent="0.2">
      <c r="A29" s="9" t="s">
        <v>19</v>
      </c>
      <c r="B29" s="52"/>
      <c r="C29" s="53"/>
      <c r="D29" s="52"/>
      <c r="E29" s="52"/>
      <c r="F29" s="54"/>
      <c r="G29" s="52"/>
      <c r="H29" s="52"/>
    </row>
    <row r="30" spans="1:8" ht="30" x14ac:dyDescent="0.2">
      <c r="A30" s="13" t="s">
        <v>46</v>
      </c>
      <c r="B30" s="94"/>
      <c r="C30" s="99"/>
      <c r="D30" s="94"/>
      <c r="E30" s="94"/>
      <c r="F30" s="100"/>
      <c r="G30" s="94"/>
      <c r="H30" s="94"/>
    </row>
    <row r="31" spans="1:8" ht="15" x14ac:dyDescent="0.2">
      <c r="A31" s="13" t="s">
        <v>47</v>
      </c>
      <c r="B31" s="94"/>
      <c r="C31" s="99"/>
      <c r="D31" s="94"/>
      <c r="E31" s="94"/>
      <c r="F31" s="100"/>
      <c r="G31" s="94"/>
      <c r="H31" s="94"/>
    </row>
    <row r="32" spans="1:8" ht="15" x14ac:dyDescent="0.2">
      <c r="A32" s="13" t="s">
        <v>48</v>
      </c>
      <c r="B32" s="94"/>
      <c r="C32" s="99"/>
      <c r="D32" s="94"/>
      <c r="E32" s="94"/>
      <c r="F32" s="100"/>
      <c r="G32" s="94"/>
      <c r="H32" s="94"/>
    </row>
    <row r="33" spans="1:8" ht="15" x14ac:dyDescent="0.2">
      <c r="A33" s="13" t="s">
        <v>49</v>
      </c>
      <c r="B33" s="94"/>
      <c r="C33" s="99"/>
      <c r="D33" s="94"/>
      <c r="E33" s="94"/>
      <c r="F33" s="100"/>
      <c r="G33" s="94"/>
      <c r="H33" s="94"/>
    </row>
    <row r="34" spans="1:8" ht="15" x14ac:dyDescent="0.2">
      <c r="A34" s="13" t="s">
        <v>50</v>
      </c>
      <c r="B34" s="94"/>
      <c r="C34" s="99"/>
      <c r="D34" s="94"/>
      <c r="E34" s="94"/>
      <c r="F34" s="100"/>
      <c r="G34" s="94"/>
      <c r="H34" s="94"/>
    </row>
    <row r="35" spans="1:8" ht="15" x14ac:dyDescent="0.2">
      <c r="A35" s="9"/>
      <c r="B35" s="52"/>
      <c r="C35" s="53"/>
      <c r="D35" s="52"/>
      <c r="E35" s="52"/>
      <c r="F35" s="54"/>
      <c r="G35" s="52"/>
      <c r="H35" s="52"/>
    </row>
    <row r="36" spans="1:8" ht="15" x14ac:dyDescent="0.2">
      <c r="A36" s="9" t="s">
        <v>51</v>
      </c>
      <c r="B36" s="52"/>
      <c r="C36" s="53"/>
      <c r="D36" s="52"/>
      <c r="E36" s="52"/>
      <c r="F36" s="54"/>
      <c r="G36" s="52"/>
      <c r="H36" s="52"/>
    </row>
    <row r="37" spans="1:8" ht="15" x14ac:dyDescent="0.2">
      <c r="A37" s="13" t="s">
        <v>52</v>
      </c>
      <c r="B37" s="94"/>
      <c r="C37" s="99"/>
      <c r="D37" s="94"/>
      <c r="E37" s="94"/>
      <c r="F37" s="100"/>
      <c r="G37" s="94"/>
      <c r="H37" s="94"/>
    </row>
    <row r="38" spans="1:8" ht="15" x14ac:dyDescent="0.2">
      <c r="A38" s="13" t="s">
        <v>68</v>
      </c>
      <c r="B38" s="94"/>
      <c r="C38" s="99"/>
      <c r="D38" s="94"/>
      <c r="E38" s="94"/>
      <c r="F38" s="100"/>
      <c r="G38" s="94"/>
      <c r="H38" s="94"/>
    </row>
    <row r="39" spans="1:8" ht="15" x14ac:dyDescent="0.2">
      <c r="A39" s="65" t="s">
        <v>69</v>
      </c>
      <c r="B39" s="94"/>
      <c r="C39" s="99"/>
      <c r="D39" s="94"/>
      <c r="E39" s="94"/>
      <c r="F39" s="100"/>
      <c r="G39" s="94"/>
      <c r="H39" s="94"/>
    </row>
    <row r="41" spans="1:8" ht="15" x14ac:dyDescent="0.2">
      <c r="A41" s="5"/>
      <c r="B41" s="51"/>
      <c r="C41" s="5"/>
      <c r="D41" s="51"/>
    </row>
    <row r="42" spans="1:8" ht="15" x14ac:dyDescent="0.2">
      <c r="A42" s="5"/>
      <c r="B42" s="51"/>
      <c r="C42" s="5"/>
      <c r="D42" s="51"/>
    </row>
    <row r="43" spans="1:8" ht="15" x14ac:dyDescent="0.2">
      <c r="A43" s="5"/>
      <c r="B43" s="51"/>
      <c r="C43" s="5"/>
      <c r="D43" s="51"/>
    </row>
    <row r="44" spans="1:8" ht="15" x14ac:dyDescent="0.2">
      <c r="A44" s="5"/>
      <c r="B44" s="51"/>
      <c r="C44" s="5"/>
      <c r="D44" s="51"/>
    </row>
    <row r="45" spans="1:8" ht="15" x14ac:dyDescent="0.2">
      <c r="A45" s="5"/>
      <c r="B45" s="51"/>
      <c r="C45" s="5"/>
      <c r="D45" s="51"/>
    </row>
    <row r="46" spans="1:8" ht="15" x14ac:dyDescent="0.2">
      <c r="A46" s="5"/>
      <c r="B46" s="51"/>
      <c r="C46" s="5"/>
      <c r="D46" s="51"/>
    </row>
    <row r="47" spans="1:8" ht="15" x14ac:dyDescent="0.2">
      <c r="A47" s="5"/>
      <c r="B47" s="51"/>
      <c r="C47" s="5"/>
      <c r="D47" s="51"/>
    </row>
    <row r="48" spans="1:8" ht="15" x14ac:dyDescent="0.2">
      <c r="A48" s="5"/>
      <c r="B48" s="51"/>
      <c r="C48" s="5"/>
      <c r="D48" s="51"/>
    </row>
  </sheetData>
  <sheetProtection sheet="1" objects="1" scenarios="1" formatCells="0"/>
  <mergeCells count="8">
    <mergeCell ref="G3:G4"/>
    <mergeCell ref="H3:H4"/>
    <mergeCell ref="A3:A4"/>
    <mergeCell ref="B3:B4"/>
    <mergeCell ref="C3:C4"/>
    <mergeCell ref="D3:D4"/>
    <mergeCell ref="E3:E4"/>
    <mergeCell ref="F3:F4"/>
  </mergeCells>
  <dataValidations count="3">
    <dataValidation allowBlank="1" showInputMessage="1" showErrorMessage="1" prompt="Don't write here" sqref="B5:H6 B12:H13 B16:H17 B23:H24 B28:H29 B35:H36" xr:uid="{00000000-0002-0000-0200-000000000000}"/>
    <dataValidation type="textLength" operator="equal" allowBlank="1" showInputMessage="1" showErrorMessage="1" error="Insert an X please!" sqref="B7:B11 D7:E11 G7:G11 G14:G15 D14:E15 B14:B15 G18:G22 D18:E22 B18:B22 G25:G27 D25:E27 B25:B27 G30:G34 D30:E34 B30:B34 G37:G39 D37:E39 B37:B39" xr:uid="{00000000-0002-0000-0200-000001000000}">
      <formula1>1</formula1>
    </dataValidation>
    <dataValidation type="textLength" operator="greaterThan" allowBlank="1" showInputMessage="1" showErrorMessage="1" error="Please write a longer explanation!" sqref="C7:C11 H7:H11 H14:H15 C14:C15 H18:H22 C18:C22 H25:H27 C25:C27 H30:H34 C30:C34 H37:H39 C37:C39" xr:uid="{00000000-0002-0000-0200-000002000000}">
      <formula1>5</formula1>
    </dataValidation>
  </dataValidations>
  <printOptions gridLines="1"/>
  <pageMargins left="0.23622047244094491" right="0.23622047244094491" top="0.74803149606299213" bottom="0.74803149606299213" header="0.11811023622047245" footer="0.31496062992125984"/>
  <pageSetup paperSize="8" scale="49" fitToWidth="2" fitToHeight="0" orientation="portrait" verticalDpi="300" r:id="rId1"/>
  <headerFooter alignWithMargins="0">
    <oddHeader>&amp;L&amp;G&amp;C&amp;"Arial,Vet"&amp;12A.I.S.E. Social Responsibility Guidance Comparison
ISO 26000&amp;R&amp;12 05/03/2015</oddHeader>
    <oddFooter>&amp;C&amp;12&amp;P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33"/>
  <sheetViews>
    <sheetView zoomScale="70" zoomScaleNormal="70" zoomScaleSheetLayoutView="55" zoomScalePageLayoutView="25" workbookViewId="0">
      <pane xSplit="1" ySplit="4" topLeftCell="B17" activePane="bottomRight" state="frozen"/>
      <selection pane="topRight" activeCell="B1" sqref="B1"/>
      <selection pane="bottomLeft" activeCell="A5" sqref="A5"/>
      <selection pane="bottomRight" activeCell="D30" sqref="D30:D33"/>
    </sheetView>
  </sheetViews>
  <sheetFormatPr defaultColWidth="9.140625" defaultRowHeight="12.75" x14ac:dyDescent="0.2"/>
  <cols>
    <col min="1" max="1" width="103" style="1" customWidth="1"/>
    <col min="2" max="2" width="12.28515625" style="2" customWidth="1"/>
    <col min="3" max="3" width="26" style="1" customWidth="1"/>
    <col min="4" max="4" width="11.140625" style="2" customWidth="1"/>
    <col min="5" max="5" width="14.85546875" style="2" bestFit="1" customWidth="1"/>
    <col min="6" max="6" width="14.28515625" style="1" customWidth="1"/>
    <col min="7" max="7" width="15.7109375" style="2" customWidth="1"/>
    <col min="8" max="8" width="29" style="1" customWidth="1"/>
    <col min="9" max="16384" width="9.140625" style="1"/>
  </cols>
  <sheetData>
    <row r="2" spans="1:8" s="2" customFormat="1" ht="51" customHeight="1" x14ac:dyDescent="0.2">
      <c r="A2" s="27" t="s">
        <v>13</v>
      </c>
      <c r="B2" s="49"/>
      <c r="C2" s="28"/>
      <c r="D2" s="49"/>
      <c r="E2" s="49"/>
      <c r="F2" s="28"/>
      <c r="G2" s="49"/>
      <c r="H2" s="29"/>
    </row>
    <row r="3" spans="1:8" s="2" customFormat="1" ht="23.25" customHeight="1" x14ac:dyDescent="0.2">
      <c r="A3" s="123" t="s">
        <v>2</v>
      </c>
      <c r="B3" s="113" t="s">
        <v>0</v>
      </c>
      <c r="C3" s="115" t="s">
        <v>96</v>
      </c>
      <c r="D3" s="117" t="s">
        <v>1</v>
      </c>
      <c r="E3" s="118" t="s">
        <v>63</v>
      </c>
      <c r="F3" s="120" t="s">
        <v>161</v>
      </c>
      <c r="G3" s="107" t="s">
        <v>77</v>
      </c>
      <c r="H3" s="107" t="s">
        <v>97</v>
      </c>
    </row>
    <row r="4" spans="1:8" ht="25.5" customHeight="1" x14ac:dyDescent="0.2">
      <c r="A4" s="124"/>
      <c r="B4" s="125"/>
      <c r="C4" s="126"/>
      <c r="D4" s="127"/>
      <c r="E4" s="119"/>
      <c r="F4" s="121"/>
      <c r="G4" s="122"/>
      <c r="H4" s="122"/>
    </row>
    <row r="5" spans="1:8" ht="12.75" customHeight="1" x14ac:dyDescent="0.2">
      <c r="A5" s="30"/>
      <c r="B5" s="60"/>
      <c r="C5" s="52"/>
      <c r="D5" s="61"/>
      <c r="E5" s="61"/>
      <c r="F5" s="52"/>
      <c r="G5" s="52"/>
      <c r="H5" s="52"/>
    </row>
    <row r="6" spans="1:8" ht="15" x14ac:dyDescent="0.2">
      <c r="A6" s="9" t="s">
        <v>3</v>
      </c>
      <c r="B6" s="52"/>
      <c r="C6" s="62"/>
      <c r="D6" s="52"/>
      <c r="E6" s="52"/>
      <c r="F6" s="62"/>
      <c r="G6" s="52"/>
      <c r="H6" s="62"/>
    </row>
    <row r="7" spans="1:8" ht="30" x14ac:dyDescent="0.2">
      <c r="A7" s="13" t="s">
        <v>53</v>
      </c>
      <c r="B7" s="94"/>
      <c r="C7" s="96"/>
      <c r="D7" s="94"/>
      <c r="E7" s="94"/>
      <c r="F7" s="96"/>
      <c r="G7" s="94"/>
      <c r="H7" s="96"/>
    </row>
    <row r="8" spans="1:8" ht="30" x14ac:dyDescent="0.2">
      <c r="A8" s="13" t="s">
        <v>54</v>
      </c>
      <c r="B8" s="94"/>
      <c r="C8" s="96"/>
      <c r="D8" s="94"/>
      <c r="E8" s="94"/>
      <c r="F8" s="96"/>
      <c r="G8" s="94"/>
      <c r="H8" s="96"/>
    </row>
    <row r="9" spans="1:8" ht="15" x14ac:dyDescent="0.2">
      <c r="A9" s="13" t="s">
        <v>70</v>
      </c>
      <c r="B9" s="94"/>
      <c r="C9" s="96"/>
      <c r="D9" s="94"/>
      <c r="E9" s="94"/>
      <c r="F9" s="96"/>
      <c r="G9" s="94"/>
      <c r="H9" s="96"/>
    </row>
    <row r="10" spans="1:8" ht="15" x14ac:dyDescent="0.2">
      <c r="A10" s="13" t="s">
        <v>171</v>
      </c>
      <c r="B10" s="94"/>
      <c r="C10" s="96"/>
      <c r="D10" s="94"/>
      <c r="E10" s="94"/>
      <c r="F10" s="96"/>
      <c r="G10" s="94"/>
      <c r="H10" s="96"/>
    </row>
    <row r="11" spans="1:8" ht="15" x14ac:dyDescent="0.2">
      <c r="A11" s="67"/>
      <c r="B11" s="52"/>
      <c r="C11" s="62"/>
      <c r="D11" s="52"/>
      <c r="E11" s="52"/>
      <c r="F11" s="62"/>
      <c r="G11" s="52"/>
      <c r="H11" s="62"/>
    </row>
    <row r="12" spans="1:8" ht="15" x14ac:dyDescent="0.2">
      <c r="A12" s="9" t="s">
        <v>71</v>
      </c>
      <c r="B12" s="52"/>
      <c r="C12" s="62"/>
      <c r="D12" s="52"/>
      <c r="E12" s="52"/>
      <c r="F12" s="62"/>
      <c r="G12" s="52"/>
      <c r="H12" s="62"/>
    </row>
    <row r="13" spans="1:8" ht="15" x14ac:dyDescent="0.2">
      <c r="A13" s="8" t="s">
        <v>5</v>
      </c>
      <c r="B13" s="52"/>
      <c r="C13" s="62"/>
      <c r="D13" s="52"/>
      <c r="E13" s="52"/>
      <c r="F13" s="62"/>
      <c r="G13" s="52"/>
      <c r="H13" s="62"/>
    </row>
    <row r="14" spans="1:8" ht="30" x14ac:dyDescent="0.2">
      <c r="A14" s="13" t="s">
        <v>172</v>
      </c>
      <c r="B14" s="94"/>
      <c r="C14" s="96"/>
      <c r="D14" s="94"/>
      <c r="E14" s="94"/>
      <c r="F14" s="96"/>
      <c r="G14" s="94"/>
      <c r="H14" s="96"/>
    </row>
    <row r="15" spans="1:8" ht="15" x14ac:dyDescent="0.2">
      <c r="A15" s="13" t="s">
        <v>159</v>
      </c>
      <c r="B15" s="94"/>
      <c r="C15" s="96"/>
      <c r="D15" s="94"/>
      <c r="E15" s="94"/>
      <c r="F15" s="96"/>
      <c r="G15" s="94"/>
      <c r="H15" s="96"/>
    </row>
    <row r="16" spans="1:8" ht="15" x14ac:dyDescent="0.2">
      <c r="A16" s="13" t="s">
        <v>160</v>
      </c>
      <c r="B16" s="94"/>
      <c r="C16" s="98"/>
      <c r="D16" s="94"/>
      <c r="E16" s="94"/>
      <c r="F16" s="96"/>
      <c r="G16" s="94"/>
      <c r="H16" s="96"/>
    </row>
    <row r="17" spans="1:8" ht="15" x14ac:dyDescent="0.2">
      <c r="A17" s="8"/>
      <c r="B17" s="52"/>
      <c r="C17" s="62"/>
      <c r="D17" s="52"/>
      <c r="E17" s="52"/>
      <c r="F17" s="62"/>
      <c r="G17" s="52"/>
      <c r="H17" s="62"/>
    </row>
    <row r="18" spans="1:8" ht="15" x14ac:dyDescent="0.2">
      <c r="A18" s="11" t="s">
        <v>4</v>
      </c>
      <c r="B18" s="52"/>
      <c r="C18" s="62"/>
      <c r="D18" s="52"/>
      <c r="E18" s="52"/>
      <c r="F18" s="62"/>
      <c r="G18" s="52"/>
      <c r="H18" s="62"/>
    </row>
    <row r="19" spans="1:8" ht="15" x14ac:dyDescent="0.2">
      <c r="A19" s="13" t="s">
        <v>173</v>
      </c>
      <c r="B19" s="94"/>
      <c r="C19" s="96"/>
      <c r="D19" s="94"/>
      <c r="E19" s="94"/>
      <c r="F19" s="96"/>
      <c r="G19" s="94"/>
      <c r="H19" s="96"/>
    </row>
    <row r="20" spans="1:8" ht="30" x14ac:dyDescent="0.2">
      <c r="A20" s="13" t="s">
        <v>156</v>
      </c>
      <c r="B20" s="94"/>
      <c r="C20" s="96"/>
      <c r="D20" s="94"/>
      <c r="E20" s="94"/>
      <c r="F20" s="96"/>
      <c r="G20" s="94"/>
      <c r="H20" s="96"/>
    </row>
    <row r="21" spans="1:8" ht="15" x14ac:dyDescent="0.2">
      <c r="A21" s="13" t="s">
        <v>174</v>
      </c>
      <c r="B21" s="94"/>
      <c r="C21" s="96"/>
      <c r="D21" s="94"/>
      <c r="E21" s="94"/>
      <c r="F21" s="96"/>
      <c r="G21" s="94"/>
      <c r="H21" s="96"/>
    </row>
    <row r="22" spans="1:8" ht="14.25" x14ac:dyDescent="0.2">
      <c r="A22" s="68"/>
      <c r="B22" s="52"/>
      <c r="C22" s="62"/>
      <c r="D22" s="52"/>
      <c r="E22" s="52"/>
      <c r="F22" s="62"/>
      <c r="G22" s="52"/>
      <c r="H22" s="62"/>
    </row>
    <row r="23" spans="1:8" ht="15" x14ac:dyDescent="0.2">
      <c r="A23" s="11" t="s">
        <v>6</v>
      </c>
      <c r="B23" s="52"/>
      <c r="C23" s="62"/>
      <c r="D23" s="52"/>
      <c r="E23" s="52"/>
      <c r="F23" s="62"/>
      <c r="G23" s="52"/>
      <c r="H23" s="62"/>
    </row>
    <row r="24" spans="1:8" ht="15" x14ac:dyDescent="0.2">
      <c r="A24" s="13" t="s">
        <v>157</v>
      </c>
      <c r="B24" s="94"/>
      <c r="C24" s="96"/>
      <c r="D24" s="94"/>
      <c r="E24" s="94"/>
      <c r="F24" s="96"/>
      <c r="G24" s="94"/>
      <c r="H24" s="96"/>
    </row>
    <row r="25" spans="1:8" ht="15" x14ac:dyDescent="0.2">
      <c r="A25" s="13" t="s">
        <v>158</v>
      </c>
      <c r="B25" s="94"/>
      <c r="C25" s="96"/>
      <c r="D25" s="94"/>
      <c r="E25" s="94"/>
      <c r="F25" s="96"/>
      <c r="G25" s="94"/>
      <c r="H25" s="96"/>
    </row>
    <row r="26" spans="1:8" ht="15" x14ac:dyDescent="0.2">
      <c r="A26" s="11"/>
      <c r="B26" s="94"/>
      <c r="C26" s="96"/>
      <c r="D26" s="94"/>
      <c r="E26" s="94"/>
      <c r="F26" s="96"/>
      <c r="G26" s="94"/>
      <c r="H26" s="96"/>
    </row>
    <row r="27" spans="1:8" ht="30" x14ac:dyDescent="0.2">
      <c r="A27" s="11" t="s">
        <v>55</v>
      </c>
      <c r="B27" s="94"/>
      <c r="C27" s="96"/>
      <c r="D27" s="94"/>
      <c r="E27" s="94"/>
      <c r="F27" s="96"/>
      <c r="G27" s="94"/>
      <c r="H27" s="96"/>
    </row>
    <row r="28" spans="1:8" ht="15" x14ac:dyDescent="0.2">
      <c r="A28" s="4"/>
      <c r="B28" s="52"/>
      <c r="C28" s="62"/>
      <c r="D28" s="52"/>
      <c r="E28" s="52"/>
      <c r="F28" s="62"/>
      <c r="G28" s="52"/>
      <c r="H28" s="62"/>
    </row>
    <row r="29" spans="1:8" ht="15" x14ac:dyDescent="0.2">
      <c r="A29" s="3" t="s">
        <v>7</v>
      </c>
      <c r="B29" s="52"/>
      <c r="C29" s="62"/>
      <c r="D29" s="52"/>
      <c r="E29" s="52"/>
      <c r="F29" s="62"/>
      <c r="G29" s="52"/>
      <c r="H29" s="62"/>
    </row>
    <row r="30" spans="1:8" ht="15" x14ac:dyDescent="0.2">
      <c r="A30" s="69" t="s">
        <v>175</v>
      </c>
      <c r="B30" s="94"/>
      <c r="C30" s="96"/>
      <c r="D30" s="94"/>
      <c r="E30" s="94"/>
      <c r="F30" s="96"/>
      <c r="G30" s="94"/>
      <c r="H30" s="96"/>
    </row>
    <row r="31" spans="1:8" ht="30" x14ac:dyDescent="0.2">
      <c r="A31" s="69" t="s">
        <v>176</v>
      </c>
      <c r="B31" s="94"/>
      <c r="C31" s="96"/>
      <c r="D31" s="94"/>
      <c r="E31" s="94"/>
      <c r="F31" s="96"/>
      <c r="G31" s="94"/>
      <c r="H31" s="96"/>
    </row>
    <row r="32" spans="1:8" ht="18" customHeight="1" x14ac:dyDescent="0.2">
      <c r="A32" s="69" t="s">
        <v>62</v>
      </c>
      <c r="B32" s="94"/>
      <c r="C32" s="96"/>
      <c r="D32" s="94"/>
      <c r="E32" s="94"/>
      <c r="F32" s="96"/>
      <c r="G32" s="94"/>
      <c r="H32" s="96"/>
    </row>
    <row r="33" spans="1:8" ht="15" x14ac:dyDescent="0.2">
      <c r="A33" s="69" t="s">
        <v>73</v>
      </c>
      <c r="B33" s="94"/>
      <c r="C33" s="96"/>
      <c r="D33" s="94"/>
      <c r="E33" s="94"/>
      <c r="F33" s="96"/>
      <c r="G33" s="94"/>
      <c r="H33" s="96"/>
    </row>
  </sheetData>
  <sheetProtection sheet="1" objects="1" scenarios="1" formatCells="0"/>
  <mergeCells count="8">
    <mergeCell ref="H3:H4"/>
    <mergeCell ref="A3:A4"/>
    <mergeCell ref="B3:B4"/>
    <mergeCell ref="C3:C4"/>
    <mergeCell ref="D3:D4"/>
    <mergeCell ref="E3:E4"/>
    <mergeCell ref="F3:F4"/>
    <mergeCell ref="G3:G4"/>
  </mergeCells>
  <dataValidations count="3">
    <dataValidation allowBlank="1" showInputMessage="1" showErrorMessage="1" prompt="Don't write here" sqref="B5:H6 B28:H29 B17:H18 H11:H13 B22:H23 B26:H26 B11:C13 D12:E13 F11:F13 G12:G13" xr:uid="{00000000-0002-0000-0300-000000000000}"/>
    <dataValidation type="textLength" operator="equal" allowBlank="1" showInputMessage="1" showErrorMessage="1" error="Insert an X please!" sqref="B7:B10 D7:E11 G7:G11 G14:G16 D14:E16 B14:B16 G19:G21 D19:E21 B19:B21 G24:G25 D24:E25 B24:B25 G27 D27:E27 B27 G30:G33 D30:E33 B30:B33" xr:uid="{00000000-0002-0000-0300-000001000000}">
      <formula1>1</formula1>
    </dataValidation>
    <dataValidation type="textLength" operator="greaterThan" allowBlank="1" showInputMessage="1" showErrorMessage="1" error="Please write a longer explanation!" sqref="C7:C10 H7:H10 C14:C16 H14:H16 C19:C21 H19:H21 H24:H25 C24:C25 H27 C27 H30:H33 C30:C33" xr:uid="{00000000-0002-0000-0300-000002000000}">
      <formula1>5</formula1>
    </dataValidation>
  </dataValidations>
  <printOptions gridLines="1"/>
  <pageMargins left="0.23622047244094491" right="0.23622047244094491" top="0.74803149606299213" bottom="0.74803149606299213" header="0.11811023622047245" footer="0.31496062992125984"/>
  <pageSetup paperSize="8" scale="49" fitToWidth="2" fitToHeight="0" orientation="portrait" verticalDpi="300" r:id="rId1"/>
  <headerFooter alignWithMargins="0">
    <oddHeader>&amp;L&amp;G&amp;C&amp;"Arial,Vet"&amp;12A.I.S.E. Social Responsibility Guidance Comparison
ISO 26000&amp;R&amp;12 05/03/2015</oddHeader>
    <oddFooter>&amp;C&amp;12&amp;P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48"/>
  <sheetViews>
    <sheetView zoomScale="70" zoomScaleNormal="70" zoomScaleSheetLayoutView="55" zoomScalePageLayoutView="25" workbookViewId="0">
      <pane xSplit="1" ySplit="4" topLeftCell="B16" activePane="bottomRight" state="frozen"/>
      <selection pane="topRight" activeCell="B1" sqref="B1"/>
      <selection pane="bottomLeft" activeCell="A5" sqref="A5"/>
      <selection pane="bottomRight" activeCell="A39" sqref="A39"/>
    </sheetView>
  </sheetViews>
  <sheetFormatPr defaultColWidth="9.140625" defaultRowHeight="12.75" x14ac:dyDescent="0.2"/>
  <cols>
    <col min="1" max="1" width="115" style="1" customWidth="1"/>
    <col min="2" max="2" width="12.28515625" style="2" customWidth="1"/>
    <col min="3" max="3" width="23.42578125" style="1" customWidth="1"/>
    <col min="4" max="4" width="11.140625" style="2" customWidth="1"/>
    <col min="5" max="5" width="12.140625" style="2" customWidth="1"/>
    <col min="6" max="6" width="16.85546875" style="1" customWidth="1"/>
    <col min="7" max="7" width="15.7109375" style="2" customWidth="1"/>
    <col min="8" max="8" width="27.42578125" style="1" customWidth="1"/>
    <col min="9" max="16384" width="9.140625" style="1"/>
  </cols>
  <sheetData>
    <row r="2" spans="1:8" s="2" customFormat="1" ht="38.25" customHeight="1" x14ac:dyDescent="0.2">
      <c r="A2" s="27" t="s">
        <v>13</v>
      </c>
      <c r="B2" s="49"/>
      <c r="C2" s="28"/>
      <c r="D2" s="49"/>
      <c r="E2" s="49"/>
      <c r="F2" s="28"/>
      <c r="G2" s="49"/>
      <c r="H2" s="29"/>
    </row>
    <row r="3" spans="1:8" ht="16.5" customHeight="1" x14ac:dyDescent="0.2">
      <c r="A3" s="128" t="s">
        <v>14</v>
      </c>
      <c r="B3" s="113" t="s">
        <v>0</v>
      </c>
      <c r="C3" s="115" t="s">
        <v>96</v>
      </c>
      <c r="D3" s="117" t="s">
        <v>1</v>
      </c>
      <c r="E3" s="118" t="s">
        <v>63</v>
      </c>
      <c r="F3" s="120" t="s">
        <v>161</v>
      </c>
      <c r="G3" s="107" t="s">
        <v>77</v>
      </c>
      <c r="H3" s="107" t="s">
        <v>97</v>
      </c>
    </row>
    <row r="4" spans="1:8" ht="15" customHeight="1" x14ac:dyDescent="0.2">
      <c r="A4" s="129"/>
      <c r="B4" s="125"/>
      <c r="C4" s="126"/>
      <c r="D4" s="127"/>
      <c r="E4" s="119"/>
      <c r="F4" s="121"/>
      <c r="G4" s="122"/>
      <c r="H4" s="122"/>
    </row>
    <row r="5" spans="1:8" ht="15" customHeight="1" x14ac:dyDescent="0.2">
      <c r="A5" s="31"/>
      <c r="B5" s="60"/>
      <c r="C5" s="52"/>
      <c r="D5" s="61"/>
      <c r="E5" s="61"/>
      <c r="F5" s="52"/>
      <c r="G5" s="52"/>
      <c r="H5" s="52"/>
    </row>
    <row r="6" spans="1:8" ht="15" x14ac:dyDescent="0.2">
      <c r="A6" s="9" t="s">
        <v>120</v>
      </c>
      <c r="B6" s="61"/>
      <c r="C6" s="63"/>
      <c r="D6" s="61"/>
      <c r="E6" s="52"/>
      <c r="F6" s="62"/>
      <c r="G6" s="52"/>
      <c r="H6" s="62"/>
    </row>
    <row r="7" spans="1:8" ht="15" x14ac:dyDescent="0.2">
      <c r="A7" s="13" t="s">
        <v>121</v>
      </c>
      <c r="B7" s="94"/>
      <c r="C7" s="95"/>
      <c r="D7" s="94"/>
      <c r="E7" s="94"/>
      <c r="F7" s="96"/>
      <c r="G7" s="97"/>
      <c r="H7" s="95"/>
    </row>
    <row r="8" spans="1:8" ht="30" x14ac:dyDescent="0.2">
      <c r="A8" s="13" t="s">
        <v>166</v>
      </c>
      <c r="B8" s="94"/>
      <c r="C8" s="95"/>
      <c r="D8" s="94"/>
      <c r="E8" s="94"/>
      <c r="F8" s="96"/>
      <c r="G8" s="97"/>
      <c r="H8" s="95"/>
    </row>
    <row r="9" spans="1:8" ht="15" x14ac:dyDescent="0.2">
      <c r="A9" s="13"/>
      <c r="B9" s="52"/>
      <c r="C9" s="63"/>
      <c r="D9" s="52"/>
      <c r="E9" s="52"/>
      <c r="F9" s="62"/>
      <c r="G9" s="61"/>
      <c r="H9" s="63"/>
    </row>
    <row r="10" spans="1:8" ht="15" x14ac:dyDescent="0.2">
      <c r="A10" s="18" t="s">
        <v>123</v>
      </c>
      <c r="B10" s="52"/>
      <c r="C10" s="62"/>
      <c r="D10" s="52"/>
      <c r="E10" s="52"/>
      <c r="F10" s="62"/>
      <c r="G10" s="52"/>
      <c r="H10" s="62"/>
    </row>
    <row r="11" spans="1:8" ht="15" x14ac:dyDescent="0.2">
      <c r="A11" s="13" t="s">
        <v>124</v>
      </c>
      <c r="B11" s="94"/>
      <c r="C11" s="95"/>
      <c r="D11" s="94"/>
      <c r="E11" s="94"/>
      <c r="F11" s="96"/>
      <c r="G11" s="97"/>
      <c r="H11" s="95"/>
    </row>
    <row r="12" spans="1:8" ht="15" x14ac:dyDescent="0.2">
      <c r="A12" s="11"/>
      <c r="B12" s="52"/>
      <c r="C12" s="62"/>
      <c r="D12" s="52"/>
      <c r="E12" s="52"/>
      <c r="F12" s="62"/>
      <c r="G12" s="52"/>
      <c r="H12" s="62"/>
    </row>
    <row r="13" spans="1:8" ht="15" x14ac:dyDescent="0.2">
      <c r="A13" s="18" t="s">
        <v>125</v>
      </c>
      <c r="B13" s="52"/>
      <c r="C13" s="62"/>
      <c r="D13" s="52"/>
      <c r="E13" s="52"/>
      <c r="F13" s="62"/>
      <c r="G13" s="52"/>
      <c r="H13" s="62"/>
    </row>
    <row r="14" spans="1:8" ht="30" x14ac:dyDescent="0.2">
      <c r="A14" s="13" t="s">
        <v>126</v>
      </c>
      <c r="B14" s="94"/>
      <c r="C14" s="95"/>
      <c r="D14" s="94"/>
      <c r="E14" s="94"/>
      <c r="F14" s="96"/>
      <c r="G14" s="97"/>
      <c r="H14" s="95"/>
    </row>
    <row r="15" spans="1:8" ht="30" x14ac:dyDescent="0.2">
      <c r="A15" s="13" t="s">
        <v>127</v>
      </c>
      <c r="B15" s="94"/>
      <c r="C15" s="95"/>
      <c r="D15" s="94"/>
      <c r="E15" s="94"/>
      <c r="F15" s="96"/>
      <c r="G15" s="97"/>
      <c r="H15" s="95"/>
    </row>
    <row r="16" spans="1:8" ht="32.25" customHeight="1" x14ac:dyDescent="0.2">
      <c r="A16" s="13" t="s">
        <v>177</v>
      </c>
      <c r="B16" s="94"/>
      <c r="C16" s="95"/>
      <c r="D16" s="94"/>
      <c r="E16" s="94"/>
      <c r="F16" s="96"/>
      <c r="G16" s="97"/>
      <c r="H16" s="95"/>
    </row>
    <row r="17" spans="1:8" ht="15" x14ac:dyDescent="0.2">
      <c r="A17" s="70" t="s">
        <v>128</v>
      </c>
      <c r="B17" s="94"/>
      <c r="C17" s="95"/>
      <c r="D17" s="94"/>
      <c r="E17" s="94"/>
      <c r="F17" s="96"/>
      <c r="G17" s="97"/>
      <c r="H17" s="95"/>
    </row>
    <row r="18" spans="1:8" ht="15" x14ac:dyDescent="0.2">
      <c r="A18" s="70" t="s">
        <v>178</v>
      </c>
      <c r="B18" s="94"/>
      <c r="C18" s="95"/>
      <c r="D18" s="94"/>
      <c r="E18" s="94"/>
      <c r="F18" s="96"/>
      <c r="G18" s="97"/>
      <c r="H18" s="95"/>
    </row>
    <row r="19" spans="1:8" ht="15" x14ac:dyDescent="0.2">
      <c r="A19" s="70" t="s">
        <v>129</v>
      </c>
      <c r="B19" s="94"/>
      <c r="C19" s="95"/>
      <c r="D19" s="94"/>
      <c r="E19" s="94"/>
      <c r="F19" s="96"/>
      <c r="G19" s="97"/>
      <c r="H19" s="95"/>
    </row>
    <row r="20" spans="1:8" ht="29.25" customHeight="1" x14ac:dyDescent="0.2">
      <c r="A20" s="13" t="s">
        <v>179</v>
      </c>
      <c r="B20" s="94"/>
      <c r="C20" s="95"/>
      <c r="D20" s="94"/>
      <c r="E20" s="94"/>
      <c r="F20" s="96"/>
      <c r="G20" s="97"/>
      <c r="H20" s="95"/>
    </row>
    <row r="21" spans="1:8" ht="15" x14ac:dyDescent="0.2">
      <c r="A21" s="70" t="s">
        <v>130</v>
      </c>
      <c r="B21" s="94"/>
      <c r="C21" s="95"/>
      <c r="D21" s="94"/>
      <c r="E21" s="94"/>
      <c r="F21" s="96"/>
      <c r="G21" s="97"/>
      <c r="H21" s="95"/>
    </row>
    <row r="22" spans="1:8" ht="15" x14ac:dyDescent="0.2">
      <c r="A22" s="11"/>
      <c r="B22" s="52"/>
      <c r="C22" s="62"/>
      <c r="D22" s="52"/>
      <c r="E22" s="52"/>
      <c r="F22" s="62"/>
      <c r="G22" s="52"/>
      <c r="H22" s="62"/>
    </row>
    <row r="23" spans="1:8" ht="15" x14ac:dyDescent="0.2">
      <c r="A23" s="18" t="s">
        <v>131</v>
      </c>
      <c r="B23" s="52"/>
      <c r="C23" s="62"/>
      <c r="D23" s="52"/>
      <c r="E23" s="52"/>
      <c r="F23" s="62"/>
      <c r="G23" s="52"/>
      <c r="H23" s="62"/>
    </row>
    <row r="24" spans="1:8" ht="30" x14ac:dyDescent="0.2">
      <c r="A24" s="13" t="s">
        <v>136</v>
      </c>
      <c r="B24" s="52"/>
      <c r="C24" s="62"/>
      <c r="D24" s="52"/>
      <c r="E24" s="52"/>
      <c r="F24" s="62"/>
      <c r="G24" s="52"/>
      <c r="H24" s="62"/>
    </row>
    <row r="25" spans="1:8" ht="15" x14ac:dyDescent="0.2">
      <c r="A25" s="71" t="s">
        <v>20</v>
      </c>
      <c r="B25" s="94"/>
      <c r="C25" s="95"/>
      <c r="D25" s="94"/>
      <c r="E25" s="94"/>
      <c r="F25" s="96"/>
      <c r="G25" s="97"/>
      <c r="H25" s="95"/>
    </row>
    <row r="26" spans="1:8" ht="15" x14ac:dyDescent="0.2">
      <c r="A26" s="71" t="s">
        <v>21</v>
      </c>
      <c r="B26" s="94"/>
      <c r="C26" s="95"/>
      <c r="D26" s="94"/>
      <c r="E26" s="94"/>
      <c r="F26" s="96"/>
      <c r="G26" s="97"/>
      <c r="H26" s="95"/>
    </row>
    <row r="27" spans="1:8" ht="12.75" customHeight="1" x14ac:dyDescent="0.2">
      <c r="A27" s="71" t="s">
        <v>22</v>
      </c>
      <c r="B27" s="94"/>
      <c r="C27" s="96"/>
      <c r="D27" s="94"/>
      <c r="E27" s="94"/>
      <c r="F27" s="96"/>
      <c r="G27" s="94"/>
      <c r="H27" s="96"/>
    </row>
    <row r="28" spans="1:8" ht="12.75" customHeight="1" x14ac:dyDescent="0.2">
      <c r="A28" s="71" t="s">
        <v>23</v>
      </c>
      <c r="B28" s="94"/>
      <c r="C28" s="96"/>
      <c r="D28" s="94"/>
      <c r="E28" s="94"/>
      <c r="F28" s="96"/>
      <c r="G28" s="94"/>
      <c r="H28" s="96"/>
    </row>
    <row r="29" spans="1:8" ht="12.75" customHeight="1" x14ac:dyDescent="0.2">
      <c r="A29" s="71" t="s">
        <v>24</v>
      </c>
      <c r="B29" s="94"/>
      <c r="C29" s="96"/>
      <c r="D29" s="94"/>
      <c r="E29" s="94"/>
      <c r="F29" s="96"/>
      <c r="G29" s="94"/>
      <c r="H29" s="96"/>
    </row>
    <row r="30" spans="1:8" ht="15" x14ac:dyDescent="0.25">
      <c r="A30" s="72" t="s">
        <v>25</v>
      </c>
      <c r="B30" s="94"/>
      <c r="C30" s="95"/>
      <c r="D30" s="94"/>
      <c r="E30" s="94"/>
      <c r="F30" s="96"/>
      <c r="G30" s="97"/>
      <c r="H30" s="95"/>
    </row>
    <row r="31" spans="1:8" ht="30" x14ac:dyDescent="0.25">
      <c r="A31" s="73" t="s">
        <v>137</v>
      </c>
      <c r="B31" s="94"/>
      <c r="C31" s="95"/>
      <c r="D31" s="94"/>
      <c r="E31" s="94"/>
      <c r="F31" s="96"/>
      <c r="G31" s="97"/>
      <c r="H31" s="95"/>
    </row>
    <row r="32" spans="1:8" ht="30" x14ac:dyDescent="0.25">
      <c r="A32" s="73" t="s">
        <v>138</v>
      </c>
      <c r="B32" s="94"/>
      <c r="C32" s="95"/>
      <c r="D32" s="94"/>
      <c r="E32" s="94"/>
      <c r="F32" s="96"/>
      <c r="G32" s="97"/>
      <c r="H32" s="95"/>
    </row>
    <row r="33" spans="1:8" ht="30" x14ac:dyDescent="0.25">
      <c r="A33" s="73" t="s">
        <v>139</v>
      </c>
      <c r="B33" s="94"/>
      <c r="C33" s="95"/>
      <c r="D33" s="94"/>
      <c r="E33" s="94"/>
      <c r="F33" s="96"/>
      <c r="G33" s="97"/>
      <c r="H33" s="95"/>
    </row>
    <row r="34" spans="1:8" ht="45" x14ac:dyDescent="0.25">
      <c r="A34" s="73" t="s">
        <v>132</v>
      </c>
      <c r="B34" s="94"/>
      <c r="C34" s="95"/>
      <c r="D34" s="94"/>
      <c r="E34" s="94"/>
      <c r="F34" s="96"/>
      <c r="G34" s="97"/>
      <c r="H34" s="95"/>
    </row>
    <row r="35" spans="1:8" ht="30" x14ac:dyDescent="0.25">
      <c r="A35" s="73" t="s">
        <v>133</v>
      </c>
      <c r="B35" s="94"/>
      <c r="C35" s="95"/>
      <c r="D35" s="94"/>
      <c r="E35" s="94"/>
      <c r="F35" s="96"/>
      <c r="G35" s="97"/>
      <c r="H35" s="95"/>
    </row>
    <row r="36" spans="1:8" ht="30" x14ac:dyDescent="0.2">
      <c r="A36" s="13" t="s">
        <v>180</v>
      </c>
      <c r="B36" s="94"/>
      <c r="C36" s="95"/>
      <c r="D36" s="94"/>
      <c r="E36" s="94"/>
      <c r="F36" s="96"/>
      <c r="G36" s="97"/>
      <c r="H36" s="95"/>
    </row>
    <row r="37" spans="1:8" ht="30" x14ac:dyDescent="0.2">
      <c r="A37" s="13" t="s">
        <v>134</v>
      </c>
      <c r="B37" s="94"/>
      <c r="C37" s="95"/>
      <c r="D37" s="94"/>
      <c r="E37" s="94"/>
      <c r="F37" s="96"/>
      <c r="G37" s="97"/>
      <c r="H37" s="95"/>
    </row>
    <row r="38" spans="1:8" ht="30" x14ac:dyDescent="0.2">
      <c r="A38" s="13" t="s">
        <v>135</v>
      </c>
      <c r="B38" s="94"/>
      <c r="C38" s="95"/>
      <c r="D38" s="94"/>
      <c r="E38" s="94"/>
      <c r="F38" s="96"/>
      <c r="G38" s="97"/>
      <c r="H38" s="95"/>
    </row>
    <row r="39" spans="1:8" ht="30" x14ac:dyDescent="0.25">
      <c r="A39" s="73" t="s">
        <v>140</v>
      </c>
      <c r="B39" s="94"/>
      <c r="C39" s="95"/>
      <c r="D39" s="94"/>
      <c r="E39" s="94"/>
      <c r="F39" s="96"/>
      <c r="G39" s="97"/>
      <c r="H39" s="95"/>
    </row>
    <row r="40" spans="1:8" ht="15" x14ac:dyDescent="0.2">
      <c r="A40" s="13" t="s">
        <v>141</v>
      </c>
      <c r="B40" s="94"/>
      <c r="C40" s="95"/>
      <c r="D40" s="94"/>
      <c r="E40" s="94"/>
      <c r="F40" s="96"/>
      <c r="G40" s="97"/>
      <c r="H40" s="95"/>
    </row>
    <row r="41" spans="1:8" ht="15" x14ac:dyDescent="0.2">
      <c r="A41" s="13" t="s">
        <v>189</v>
      </c>
      <c r="B41" s="94"/>
      <c r="C41" s="95"/>
      <c r="D41" s="94"/>
      <c r="E41" s="94"/>
      <c r="F41" s="96"/>
      <c r="G41" s="97"/>
      <c r="H41" s="95"/>
    </row>
    <row r="42" spans="1:8" ht="45" x14ac:dyDescent="0.2">
      <c r="A42" s="13" t="s">
        <v>190</v>
      </c>
      <c r="B42" s="94"/>
      <c r="C42" s="95"/>
      <c r="D42" s="94"/>
      <c r="E42" s="94"/>
      <c r="F42" s="96"/>
      <c r="G42" s="97"/>
      <c r="H42" s="95"/>
    </row>
    <row r="43" spans="1:8" ht="15" x14ac:dyDescent="0.2">
      <c r="A43" s="11"/>
      <c r="B43" s="52"/>
      <c r="C43" s="62"/>
      <c r="D43" s="52"/>
      <c r="E43" s="52"/>
      <c r="F43" s="62"/>
      <c r="G43" s="52"/>
      <c r="H43" s="62"/>
    </row>
    <row r="44" spans="1:8" ht="15" x14ac:dyDescent="0.2">
      <c r="A44" s="9" t="s">
        <v>142</v>
      </c>
      <c r="B44" s="52"/>
      <c r="C44" s="62"/>
      <c r="D44" s="52"/>
      <c r="E44" s="52"/>
      <c r="F44" s="62"/>
      <c r="G44" s="52"/>
      <c r="H44" s="62"/>
    </row>
    <row r="45" spans="1:8" ht="30" x14ac:dyDescent="0.2">
      <c r="A45" s="13" t="s">
        <v>143</v>
      </c>
      <c r="B45" s="94"/>
      <c r="C45" s="95"/>
      <c r="D45" s="94"/>
      <c r="E45" s="94"/>
      <c r="F45" s="96"/>
      <c r="G45" s="97"/>
      <c r="H45" s="95"/>
    </row>
    <row r="46" spans="1:8" ht="45" x14ac:dyDescent="0.2">
      <c r="A46" s="13" t="s">
        <v>144</v>
      </c>
      <c r="B46" s="94"/>
      <c r="C46" s="95"/>
      <c r="D46" s="94"/>
      <c r="E46" s="94"/>
      <c r="F46" s="96"/>
      <c r="G46" s="97"/>
      <c r="H46" s="95"/>
    </row>
    <row r="47" spans="1:8" ht="30" x14ac:dyDescent="0.2">
      <c r="A47" s="13" t="s">
        <v>145</v>
      </c>
      <c r="B47" s="94"/>
      <c r="C47" s="95"/>
      <c r="D47" s="94"/>
      <c r="E47" s="94"/>
      <c r="F47" s="96"/>
      <c r="G47" s="97"/>
      <c r="H47" s="95"/>
    </row>
    <row r="48" spans="1:8" ht="15" x14ac:dyDescent="0.2">
      <c r="A48" s="13" t="s">
        <v>146</v>
      </c>
      <c r="B48" s="94"/>
      <c r="C48" s="95"/>
      <c r="D48" s="94"/>
      <c r="E48" s="94"/>
      <c r="F48" s="96"/>
      <c r="G48" s="97"/>
      <c r="H48" s="95"/>
    </row>
  </sheetData>
  <sheetProtection sheet="1" objects="1" scenarios="1" formatCells="0"/>
  <mergeCells count="8">
    <mergeCell ref="G3:G4"/>
    <mergeCell ref="H3:H4"/>
    <mergeCell ref="A3:A4"/>
    <mergeCell ref="B3:B4"/>
    <mergeCell ref="C3:C4"/>
    <mergeCell ref="D3:D4"/>
    <mergeCell ref="E3:E4"/>
    <mergeCell ref="F3:F4"/>
  </mergeCells>
  <dataValidations count="3">
    <dataValidation allowBlank="1" showInputMessage="1" showErrorMessage="1" prompt="Don't write here" sqref="B5:H6 B9:H10 B12:H13 B22:H23 B24:H24 B43:H44" xr:uid="{00000000-0002-0000-0400-000000000000}"/>
    <dataValidation type="textLength" operator="equal" allowBlank="1" showInputMessage="1" showErrorMessage="1" error="Insert an X please!" sqref="B7:B8 D7:E8 G7:G8 B11 D11:E11 G11 B14:B21 D14:E21 G14:G21 B25:B30 G25:G42 D25:E42 B31:B42 B45:B48 D45:E48 G45:G48" xr:uid="{00000000-0002-0000-0400-000001000000}">
      <formula1>1</formula1>
    </dataValidation>
    <dataValidation type="textLength" operator="greaterThan" allowBlank="1" showInputMessage="1" showErrorMessage="1" error="Please write a longer explanation!" sqref="C7:C8 H7:H8 H11 C11 C14:C21 H14:H21 C25:C42 H25:H42 C45:C48 H45:H48" xr:uid="{00000000-0002-0000-0400-000002000000}">
      <formula1>5</formula1>
    </dataValidation>
  </dataValidations>
  <printOptions gridLines="1"/>
  <pageMargins left="0.23622047244094491" right="0.23622047244094491" top="0.74803149606299213" bottom="0.74803149606299213" header="0.11811023622047245" footer="0.31496062992125984"/>
  <pageSetup paperSize="8" scale="49" fitToWidth="2" fitToHeight="0" orientation="portrait" verticalDpi="300" r:id="rId1"/>
  <headerFooter alignWithMargins="0">
    <oddHeader>&amp;L&amp;G&amp;C&amp;"Arial,Vet"&amp;12A.I.S.E. Social Responsibility Guidance Comparison
ISO 26000&amp;R&amp;12 05/03/2015</oddHeader>
    <oddFooter>&amp;C&amp;12&amp;P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zoomScale="70" zoomScaleNormal="70" zoomScaleSheetLayoutView="55" zoomScalePageLayoutView="25" workbookViewId="0">
      <pane xSplit="1" ySplit="4" topLeftCell="B5" activePane="bottomRight" state="frozen"/>
      <selection pane="topRight" activeCell="B1" sqref="B1"/>
      <selection pane="bottomLeft" activeCell="A5" sqref="A5"/>
      <selection pane="bottomRight" activeCell="D7" sqref="D7"/>
    </sheetView>
  </sheetViews>
  <sheetFormatPr defaultColWidth="9.140625" defaultRowHeight="12.75" x14ac:dyDescent="0.2"/>
  <cols>
    <col min="1" max="1" width="103" style="1" customWidth="1"/>
    <col min="2" max="2" width="12.28515625" style="2" customWidth="1"/>
    <col min="3" max="3" width="24.85546875" style="1" customWidth="1"/>
    <col min="4" max="4" width="11.140625" style="2" customWidth="1"/>
    <col min="5" max="5" width="14.85546875" style="2" bestFit="1" customWidth="1"/>
    <col min="6" max="6" width="29.85546875" style="1" customWidth="1"/>
    <col min="7" max="7" width="18" style="2" customWidth="1"/>
    <col min="8" max="8" width="31" style="1" customWidth="1"/>
    <col min="9" max="16384" width="9.140625" style="1"/>
  </cols>
  <sheetData>
    <row r="2" spans="1:8" s="2" customFormat="1" ht="49.5" customHeight="1" x14ac:dyDescent="0.2">
      <c r="A2" s="27" t="s">
        <v>13</v>
      </c>
      <c r="B2" s="49"/>
      <c r="C2" s="28"/>
      <c r="D2" s="49"/>
      <c r="E2" s="49"/>
      <c r="F2" s="28"/>
      <c r="G2" s="49"/>
      <c r="H2" s="29"/>
    </row>
    <row r="3" spans="1:8" ht="28.5" customHeight="1" x14ac:dyDescent="0.2">
      <c r="A3" s="130" t="s">
        <v>8</v>
      </c>
      <c r="B3" s="125" t="s">
        <v>0</v>
      </c>
      <c r="C3" s="126" t="s">
        <v>96</v>
      </c>
      <c r="D3" s="127" t="s">
        <v>1</v>
      </c>
      <c r="E3" s="118" t="s">
        <v>63</v>
      </c>
      <c r="F3" s="120" t="s">
        <v>161</v>
      </c>
      <c r="G3" s="122" t="s">
        <v>77</v>
      </c>
      <c r="H3" s="122" t="s">
        <v>97</v>
      </c>
    </row>
    <row r="4" spans="1:8" ht="12.75" customHeight="1" x14ac:dyDescent="0.2">
      <c r="A4" s="130"/>
      <c r="B4" s="125"/>
      <c r="C4" s="126"/>
      <c r="D4" s="127"/>
      <c r="E4" s="119"/>
      <c r="F4" s="121"/>
      <c r="G4" s="122"/>
      <c r="H4" s="122"/>
    </row>
    <row r="5" spans="1:8" ht="12.75" customHeight="1" x14ac:dyDescent="0.2">
      <c r="A5" s="32"/>
      <c r="B5" s="60"/>
      <c r="C5" s="52"/>
      <c r="D5" s="61"/>
      <c r="E5" s="61"/>
      <c r="F5" s="52"/>
      <c r="G5" s="52"/>
      <c r="H5" s="52"/>
    </row>
    <row r="6" spans="1:8" ht="15" x14ac:dyDescent="0.2">
      <c r="A6" s="3" t="s">
        <v>164</v>
      </c>
      <c r="B6" s="61"/>
      <c r="C6" s="63"/>
      <c r="D6" s="61"/>
      <c r="E6" s="52"/>
      <c r="F6" s="62"/>
      <c r="G6" s="52"/>
      <c r="H6" s="62"/>
    </row>
    <row r="7" spans="1:8" ht="15" x14ac:dyDescent="0.2">
      <c r="A7" s="7" t="s">
        <v>61</v>
      </c>
      <c r="B7" s="97"/>
      <c r="C7" s="95"/>
      <c r="D7" s="94"/>
      <c r="E7" s="94"/>
      <c r="F7" s="96"/>
      <c r="G7" s="97"/>
      <c r="H7" s="95"/>
    </row>
    <row r="8" spans="1:8" ht="15" x14ac:dyDescent="0.2">
      <c r="A8" s="74" t="s">
        <v>75</v>
      </c>
      <c r="B8" s="97"/>
      <c r="C8" s="95"/>
      <c r="D8" s="94"/>
      <c r="E8" s="94"/>
      <c r="F8" s="96"/>
      <c r="G8" s="97"/>
      <c r="H8" s="95"/>
    </row>
    <row r="9" spans="1:8" ht="15" x14ac:dyDescent="0.2">
      <c r="A9" s="74" t="s">
        <v>76</v>
      </c>
      <c r="B9" s="97"/>
      <c r="C9" s="95"/>
      <c r="D9" s="94"/>
      <c r="E9" s="94"/>
      <c r="F9" s="96"/>
      <c r="G9" s="97"/>
      <c r="H9" s="95"/>
    </row>
    <row r="10" spans="1:8" ht="15" x14ac:dyDescent="0.2">
      <c r="A10" s="4"/>
      <c r="B10" s="61"/>
      <c r="C10" s="63"/>
      <c r="D10" s="52"/>
      <c r="E10" s="52"/>
      <c r="F10" s="62"/>
      <c r="G10" s="61"/>
      <c r="H10" s="63"/>
    </row>
    <row r="11" spans="1:8" ht="15" x14ac:dyDescent="0.2">
      <c r="A11" s="3" t="s">
        <v>9</v>
      </c>
      <c r="B11" s="61"/>
      <c r="C11" s="63"/>
      <c r="D11" s="52"/>
      <c r="E11" s="52"/>
      <c r="F11" s="62"/>
      <c r="G11" s="61"/>
      <c r="H11" s="63"/>
    </row>
    <row r="12" spans="1:8" ht="30" x14ac:dyDescent="0.2">
      <c r="A12" s="7" t="s">
        <v>74</v>
      </c>
      <c r="B12" s="52"/>
      <c r="C12" s="62"/>
      <c r="D12" s="52"/>
      <c r="E12" s="52"/>
      <c r="F12" s="62"/>
      <c r="G12" s="52"/>
      <c r="H12" s="62"/>
    </row>
    <row r="13" spans="1:8" ht="15" x14ac:dyDescent="0.2">
      <c r="A13" s="7" t="s">
        <v>27</v>
      </c>
      <c r="B13" s="97"/>
      <c r="C13" s="95"/>
      <c r="D13" s="94"/>
      <c r="E13" s="94"/>
      <c r="F13" s="96"/>
      <c r="G13" s="97"/>
      <c r="H13" s="95"/>
    </row>
    <row r="14" spans="1:8" ht="15" x14ac:dyDescent="0.2">
      <c r="A14" s="7" t="s">
        <v>28</v>
      </c>
      <c r="B14" s="97"/>
      <c r="C14" s="95"/>
      <c r="D14" s="94"/>
      <c r="E14" s="94"/>
      <c r="F14" s="96"/>
      <c r="G14" s="97"/>
      <c r="H14" s="95"/>
    </row>
    <row r="15" spans="1:8" ht="15" x14ac:dyDescent="0.2">
      <c r="A15" s="7" t="s">
        <v>26</v>
      </c>
      <c r="B15" s="97"/>
      <c r="C15" s="95"/>
      <c r="D15" s="94"/>
      <c r="E15" s="94"/>
      <c r="F15" s="96"/>
      <c r="G15" s="97"/>
      <c r="H15" s="95"/>
    </row>
    <row r="16" spans="1:8" ht="15" x14ac:dyDescent="0.2">
      <c r="A16" s="7"/>
      <c r="B16" s="52"/>
      <c r="C16" s="62"/>
      <c r="D16" s="52"/>
      <c r="E16" s="52"/>
      <c r="F16" s="62"/>
      <c r="G16" s="52"/>
      <c r="H16" s="62"/>
    </row>
    <row r="17" spans="1:8" ht="15" x14ac:dyDescent="0.2">
      <c r="A17" s="7" t="s">
        <v>78</v>
      </c>
      <c r="B17" s="52"/>
      <c r="C17" s="62"/>
      <c r="D17" s="52"/>
      <c r="E17" s="52"/>
      <c r="F17" s="62"/>
      <c r="G17" s="52"/>
      <c r="H17" s="62"/>
    </row>
    <row r="18" spans="1:8" ht="30" x14ac:dyDescent="0.2">
      <c r="A18" s="7" t="s">
        <v>92</v>
      </c>
      <c r="B18" s="97"/>
      <c r="C18" s="95"/>
      <c r="D18" s="94"/>
      <c r="E18" s="94"/>
      <c r="F18" s="96"/>
      <c r="G18" s="97"/>
      <c r="H18" s="95"/>
    </row>
    <row r="19" spans="1:8" ht="15" x14ac:dyDescent="0.2">
      <c r="A19" s="7" t="s">
        <v>93</v>
      </c>
      <c r="B19" s="97"/>
      <c r="C19" s="95"/>
      <c r="D19" s="94"/>
      <c r="E19" s="94"/>
      <c r="F19" s="96"/>
      <c r="G19" s="97"/>
      <c r="H19" s="95"/>
    </row>
    <row r="20" spans="1:8" ht="15" x14ac:dyDescent="0.2">
      <c r="A20" s="7" t="s">
        <v>94</v>
      </c>
      <c r="B20" s="97"/>
      <c r="C20" s="95"/>
      <c r="D20" s="94"/>
      <c r="E20" s="94"/>
      <c r="F20" s="96"/>
      <c r="G20" s="97"/>
      <c r="H20" s="95"/>
    </row>
    <row r="21" spans="1:8" ht="30" x14ac:dyDescent="0.2">
      <c r="A21" s="7" t="s">
        <v>95</v>
      </c>
      <c r="B21" s="97"/>
      <c r="C21" s="95"/>
      <c r="D21" s="94"/>
      <c r="E21" s="94"/>
      <c r="F21" s="96"/>
      <c r="G21" s="97"/>
      <c r="H21" s="95"/>
    </row>
    <row r="22" spans="1:8" ht="15" x14ac:dyDescent="0.2">
      <c r="A22" s="7"/>
      <c r="B22" s="52"/>
      <c r="C22" s="62"/>
      <c r="D22" s="52"/>
      <c r="E22" s="52"/>
      <c r="F22" s="62"/>
      <c r="G22" s="52"/>
      <c r="H22" s="62"/>
    </row>
    <row r="23" spans="1:8" ht="15" x14ac:dyDescent="0.2">
      <c r="A23" s="3" t="s">
        <v>10</v>
      </c>
      <c r="B23" s="52"/>
      <c r="C23" s="62"/>
      <c r="D23" s="52"/>
      <c r="E23" s="52"/>
      <c r="F23" s="62"/>
      <c r="G23" s="52"/>
      <c r="H23" s="62"/>
    </row>
    <row r="24" spans="1:8" ht="30" x14ac:dyDescent="0.2">
      <c r="A24" s="7" t="s">
        <v>79</v>
      </c>
      <c r="B24" s="97"/>
      <c r="C24" s="95"/>
      <c r="D24" s="94"/>
      <c r="E24" s="94"/>
      <c r="F24" s="96"/>
      <c r="G24" s="97"/>
      <c r="H24" s="95"/>
    </row>
    <row r="25" spans="1:8" ht="24.75" customHeight="1" x14ac:dyDescent="0.2">
      <c r="A25" s="7" t="s">
        <v>56</v>
      </c>
      <c r="B25" s="97"/>
      <c r="C25" s="95"/>
      <c r="D25" s="94"/>
      <c r="E25" s="94"/>
      <c r="F25" s="96"/>
      <c r="G25" s="97"/>
      <c r="H25" s="95"/>
    </row>
    <row r="26" spans="1:8" ht="30" x14ac:dyDescent="0.2">
      <c r="A26" s="7" t="s">
        <v>80</v>
      </c>
      <c r="B26" s="97"/>
      <c r="C26" s="95"/>
      <c r="D26" s="94"/>
      <c r="E26" s="94"/>
      <c r="F26" s="96"/>
      <c r="G26" s="97"/>
      <c r="H26" s="95"/>
    </row>
    <row r="27" spans="1:8" ht="15" x14ac:dyDescent="0.2">
      <c r="A27" s="7" t="s">
        <v>81</v>
      </c>
      <c r="B27" s="97"/>
      <c r="C27" s="95"/>
      <c r="D27" s="94"/>
      <c r="E27" s="94"/>
      <c r="F27" s="96"/>
      <c r="G27" s="97"/>
      <c r="H27" s="95"/>
    </row>
    <row r="28" spans="1:8" ht="30" x14ac:dyDescent="0.2">
      <c r="A28" s="7" t="s">
        <v>82</v>
      </c>
      <c r="B28" s="97"/>
      <c r="C28" s="95"/>
      <c r="D28" s="94"/>
      <c r="E28" s="94"/>
      <c r="F28" s="96"/>
      <c r="G28" s="97"/>
      <c r="H28" s="95"/>
    </row>
    <row r="29" spans="1:8" ht="15" x14ac:dyDescent="0.2">
      <c r="A29" s="4"/>
      <c r="B29" s="52"/>
      <c r="C29" s="62"/>
      <c r="D29" s="52"/>
      <c r="E29" s="52"/>
      <c r="F29" s="62"/>
      <c r="G29" s="52"/>
      <c r="H29" s="62"/>
    </row>
    <row r="30" spans="1:8" ht="15" x14ac:dyDescent="0.2">
      <c r="A30" s="3" t="s">
        <v>84</v>
      </c>
      <c r="B30" s="52"/>
      <c r="C30" s="62"/>
      <c r="D30" s="52"/>
      <c r="E30" s="52"/>
      <c r="F30" s="62"/>
      <c r="G30" s="52"/>
      <c r="H30" s="62"/>
    </row>
    <row r="31" spans="1:8" ht="15" x14ac:dyDescent="0.2">
      <c r="A31" s="7" t="s">
        <v>83</v>
      </c>
      <c r="B31" s="97"/>
      <c r="C31" s="95"/>
      <c r="D31" s="94"/>
      <c r="E31" s="94"/>
      <c r="F31" s="96"/>
      <c r="G31" s="97"/>
      <c r="H31" s="95"/>
    </row>
    <row r="32" spans="1:8" ht="30" x14ac:dyDescent="0.2">
      <c r="A32" s="7" t="s">
        <v>57</v>
      </c>
      <c r="B32" s="97"/>
      <c r="C32" s="95"/>
      <c r="D32" s="94"/>
      <c r="E32" s="94"/>
      <c r="F32" s="96"/>
      <c r="G32" s="97"/>
      <c r="H32" s="95"/>
    </row>
    <row r="33" spans="1:8" ht="15" x14ac:dyDescent="0.2">
      <c r="A33" s="7" t="s">
        <v>85</v>
      </c>
      <c r="B33" s="97"/>
      <c r="C33" s="95"/>
      <c r="D33" s="94"/>
      <c r="E33" s="94"/>
      <c r="F33" s="96"/>
      <c r="G33" s="97"/>
      <c r="H33" s="95"/>
    </row>
    <row r="34" spans="1:8" ht="15" x14ac:dyDescent="0.2">
      <c r="A34" s="7" t="s">
        <v>86</v>
      </c>
      <c r="B34" s="52"/>
      <c r="C34" s="62"/>
      <c r="D34" s="52"/>
      <c r="E34" s="52"/>
      <c r="F34" s="62"/>
      <c r="G34" s="52"/>
      <c r="H34" s="62"/>
    </row>
    <row r="35" spans="1:8" ht="30" x14ac:dyDescent="0.2">
      <c r="A35" s="7" t="s">
        <v>87</v>
      </c>
      <c r="B35" s="97"/>
      <c r="C35" s="95"/>
      <c r="D35" s="94"/>
      <c r="E35" s="94"/>
      <c r="F35" s="96"/>
      <c r="G35" s="97"/>
      <c r="H35" s="95"/>
    </row>
    <row r="36" spans="1:8" ht="30" x14ac:dyDescent="0.2">
      <c r="A36" s="7" t="s">
        <v>88</v>
      </c>
      <c r="B36" s="97"/>
      <c r="C36" s="95"/>
      <c r="D36" s="94"/>
      <c r="E36" s="94"/>
      <c r="F36" s="96"/>
      <c r="G36" s="97"/>
      <c r="H36" s="95"/>
    </row>
    <row r="37" spans="1:8" ht="45" x14ac:dyDescent="0.2">
      <c r="A37" s="7" t="s">
        <v>89</v>
      </c>
      <c r="B37" s="97"/>
      <c r="C37" s="95"/>
      <c r="D37" s="94"/>
      <c r="E37" s="94"/>
      <c r="F37" s="96"/>
      <c r="G37" s="97"/>
      <c r="H37" s="95"/>
    </row>
    <row r="38" spans="1:8" ht="30" x14ac:dyDescent="0.2">
      <c r="A38" s="7" t="s">
        <v>90</v>
      </c>
      <c r="B38" s="97"/>
      <c r="C38" s="95"/>
      <c r="D38" s="94"/>
      <c r="E38" s="94"/>
      <c r="F38" s="96"/>
      <c r="G38" s="97"/>
      <c r="H38" s="95"/>
    </row>
    <row r="39" spans="1:8" ht="15" x14ac:dyDescent="0.2">
      <c r="A39" s="7" t="s">
        <v>91</v>
      </c>
      <c r="B39" s="97"/>
      <c r="C39" s="95"/>
      <c r="D39" s="94"/>
      <c r="E39" s="94"/>
      <c r="F39" s="96"/>
      <c r="G39" s="97"/>
      <c r="H39" s="95"/>
    </row>
    <row r="40" spans="1:8" ht="30" x14ac:dyDescent="0.2">
      <c r="A40" s="7" t="s">
        <v>112</v>
      </c>
      <c r="B40" s="97"/>
      <c r="C40" s="95"/>
      <c r="D40" s="94"/>
      <c r="E40" s="94"/>
      <c r="F40" s="96"/>
      <c r="G40" s="97"/>
      <c r="H40" s="95"/>
    </row>
    <row r="41" spans="1:8" ht="15" x14ac:dyDescent="0.2">
      <c r="A41" s="4"/>
      <c r="B41" s="52"/>
      <c r="C41" s="62"/>
      <c r="D41" s="52"/>
      <c r="E41" s="52"/>
      <c r="F41" s="62"/>
      <c r="G41" s="52"/>
      <c r="H41" s="62"/>
    </row>
    <row r="42" spans="1:8" ht="15" x14ac:dyDescent="0.2">
      <c r="A42" s="3" t="s">
        <v>33</v>
      </c>
      <c r="B42" s="52"/>
      <c r="C42" s="62"/>
      <c r="D42" s="52"/>
      <c r="E42" s="52"/>
      <c r="F42" s="62"/>
      <c r="G42" s="52"/>
      <c r="H42" s="62"/>
    </row>
    <row r="43" spans="1:8" ht="30" x14ac:dyDescent="0.2">
      <c r="A43" s="7" t="s">
        <v>98</v>
      </c>
      <c r="B43" s="52"/>
      <c r="C43" s="62"/>
      <c r="D43" s="52"/>
      <c r="E43" s="52"/>
      <c r="F43" s="62"/>
      <c r="G43" s="52"/>
      <c r="H43" s="62"/>
    </row>
    <row r="44" spans="1:8" ht="30" x14ac:dyDescent="0.2">
      <c r="A44" s="75" t="s">
        <v>29</v>
      </c>
      <c r="B44" s="97"/>
      <c r="C44" s="95"/>
      <c r="D44" s="94"/>
      <c r="E44" s="94"/>
      <c r="F44" s="96"/>
      <c r="G44" s="97"/>
      <c r="H44" s="95"/>
    </row>
    <row r="45" spans="1:8" ht="15" x14ac:dyDescent="0.2">
      <c r="A45" s="76" t="s">
        <v>30</v>
      </c>
      <c r="B45" s="97"/>
      <c r="C45" s="95"/>
      <c r="D45" s="94"/>
      <c r="E45" s="94"/>
      <c r="F45" s="96"/>
      <c r="G45" s="97"/>
      <c r="H45" s="95"/>
    </row>
    <row r="46" spans="1:8" ht="15" x14ac:dyDescent="0.2">
      <c r="A46" s="75" t="s">
        <v>31</v>
      </c>
      <c r="B46" s="97"/>
      <c r="C46" s="95"/>
      <c r="D46" s="94"/>
      <c r="E46" s="94"/>
      <c r="F46" s="96"/>
      <c r="G46" s="97"/>
      <c r="H46" s="95"/>
    </row>
    <row r="47" spans="1:8" ht="15" x14ac:dyDescent="0.2">
      <c r="A47" s="76" t="s">
        <v>32</v>
      </c>
      <c r="B47" s="97"/>
      <c r="C47" s="95"/>
      <c r="D47" s="94"/>
      <c r="E47" s="94"/>
      <c r="F47" s="96"/>
      <c r="G47" s="97"/>
      <c r="H47" s="95"/>
    </row>
    <row r="48" spans="1:8" ht="30" x14ac:dyDescent="0.2">
      <c r="A48" s="7" t="s">
        <v>99</v>
      </c>
      <c r="B48" s="97"/>
      <c r="C48" s="95"/>
      <c r="D48" s="94"/>
      <c r="E48" s="94"/>
      <c r="F48" s="96"/>
      <c r="G48" s="97"/>
      <c r="H48" s="95"/>
    </row>
    <row r="49" spans="1:8" ht="15" x14ac:dyDescent="0.2">
      <c r="A49" s="7" t="s">
        <v>100</v>
      </c>
      <c r="B49" s="52"/>
      <c r="C49" s="62"/>
      <c r="D49" s="52"/>
      <c r="E49" s="52"/>
      <c r="F49" s="62"/>
      <c r="G49" s="52"/>
      <c r="H49" s="62"/>
    </row>
    <row r="50" spans="1:8" ht="30" x14ac:dyDescent="0.2">
      <c r="A50" s="75" t="s">
        <v>101</v>
      </c>
      <c r="B50" s="97"/>
      <c r="C50" s="95"/>
      <c r="D50" s="94"/>
      <c r="E50" s="94"/>
      <c r="F50" s="96"/>
      <c r="G50" s="97"/>
      <c r="H50" s="95"/>
    </row>
    <row r="51" spans="1:8" ht="15" x14ac:dyDescent="0.2">
      <c r="A51" s="75" t="s">
        <v>102</v>
      </c>
      <c r="B51" s="97"/>
      <c r="C51" s="95"/>
      <c r="D51" s="94"/>
      <c r="E51" s="94"/>
      <c r="F51" s="96"/>
      <c r="G51" s="97"/>
      <c r="H51" s="95"/>
    </row>
    <row r="52" spans="1:8" ht="45" x14ac:dyDescent="0.2">
      <c r="A52" s="75" t="s">
        <v>103</v>
      </c>
      <c r="B52" s="97"/>
      <c r="C52" s="95"/>
      <c r="D52" s="94"/>
      <c r="E52" s="94"/>
      <c r="F52" s="96"/>
      <c r="G52" s="97"/>
      <c r="H52" s="95"/>
    </row>
    <row r="53" spans="1:8" ht="15" x14ac:dyDescent="0.2">
      <c r="A53" s="4"/>
      <c r="B53" s="52"/>
      <c r="C53" s="62"/>
      <c r="D53" s="52"/>
      <c r="E53" s="52"/>
      <c r="F53" s="62"/>
      <c r="G53" s="52"/>
      <c r="H53" s="62"/>
    </row>
    <row r="54" spans="1:8" ht="15" x14ac:dyDescent="0.2">
      <c r="A54" s="3" t="s">
        <v>34</v>
      </c>
      <c r="B54" s="52"/>
      <c r="C54" s="62"/>
      <c r="D54" s="52"/>
      <c r="E54" s="52"/>
      <c r="F54" s="62"/>
      <c r="G54" s="52"/>
      <c r="H54" s="62"/>
    </row>
    <row r="55" spans="1:8" ht="15" x14ac:dyDescent="0.2">
      <c r="A55" s="7" t="s">
        <v>58</v>
      </c>
      <c r="B55" s="97"/>
      <c r="C55" s="95"/>
      <c r="D55" s="94"/>
      <c r="E55" s="94"/>
      <c r="F55" s="96"/>
      <c r="G55" s="97"/>
      <c r="H55" s="95"/>
    </row>
    <row r="56" spans="1:8" ht="30" x14ac:dyDescent="0.2">
      <c r="A56" s="7" t="s">
        <v>182</v>
      </c>
      <c r="B56" s="97"/>
      <c r="C56" s="95"/>
      <c r="D56" s="94"/>
      <c r="E56" s="94"/>
      <c r="F56" s="96"/>
      <c r="G56" s="97"/>
      <c r="H56" s="95"/>
    </row>
    <row r="57" spans="1:8" ht="30" x14ac:dyDescent="0.2">
      <c r="A57" s="7" t="s">
        <v>181</v>
      </c>
      <c r="B57" s="97"/>
      <c r="C57" s="95"/>
      <c r="D57" s="94"/>
      <c r="E57" s="94"/>
      <c r="F57" s="96"/>
      <c r="G57" s="97"/>
      <c r="H57" s="95"/>
    </row>
    <row r="58" spans="1:8" ht="15" x14ac:dyDescent="0.2">
      <c r="A58" s="7" t="s">
        <v>104</v>
      </c>
      <c r="B58" s="52"/>
      <c r="C58" s="62"/>
      <c r="D58" s="52"/>
      <c r="E58" s="52"/>
      <c r="F58" s="62"/>
      <c r="G58" s="52"/>
      <c r="H58" s="62"/>
    </row>
    <row r="59" spans="1:8" ht="30" x14ac:dyDescent="0.2">
      <c r="A59" s="7" t="s">
        <v>105</v>
      </c>
      <c r="B59" s="97"/>
      <c r="C59" s="95"/>
      <c r="D59" s="94"/>
      <c r="E59" s="94"/>
      <c r="F59" s="96"/>
      <c r="G59" s="97"/>
      <c r="H59" s="95"/>
    </row>
    <row r="60" spans="1:8" ht="30" x14ac:dyDescent="0.2">
      <c r="A60" s="7" t="s">
        <v>106</v>
      </c>
      <c r="B60" s="97"/>
      <c r="C60" s="95"/>
      <c r="D60" s="94"/>
      <c r="E60" s="94"/>
      <c r="F60" s="96"/>
      <c r="G60" s="97"/>
      <c r="H60" s="95"/>
    </row>
    <row r="61" spans="1:8" ht="15" x14ac:dyDescent="0.2">
      <c r="A61" s="4"/>
      <c r="B61" s="52"/>
      <c r="C61" s="62"/>
      <c r="D61" s="52"/>
      <c r="E61" s="52"/>
      <c r="F61" s="62"/>
      <c r="G61" s="52"/>
      <c r="H61" s="62"/>
    </row>
    <row r="62" spans="1:8" ht="15" x14ac:dyDescent="0.2">
      <c r="A62" s="3" t="s">
        <v>35</v>
      </c>
      <c r="B62" s="52"/>
      <c r="C62" s="62"/>
      <c r="D62" s="52"/>
      <c r="E62" s="52"/>
      <c r="F62" s="62"/>
      <c r="G62" s="52"/>
      <c r="H62" s="62"/>
    </row>
    <row r="63" spans="1:8" ht="15" x14ac:dyDescent="0.2">
      <c r="A63" s="7" t="s">
        <v>107</v>
      </c>
      <c r="B63" s="52"/>
      <c r="C63" s="62"/>
      <c r="D63" s="52"/>
      <c r="E63" s="52"/>
      <c r="F63" s="62"/>
      <c r="G63" s="52"/>
      <c r="H63" s="62"/>
    </row>
    <row r="64" spans="1:8" ht="15" x14ac:dyDescent="0.2">
      <c r="A64" s="75" t="s">
        <v>108</v>
      </c>
      <c r="B64" s="97"/>
      <c r="C64" s="95"/>
      <c r="D64" s="94"/>
      <c r="E64" s="94"/>
      <c r="F64" s="96"/>
      <c r="G64" s="97"/>
      <c r="H64" s="95"/>
    </row>
    <row r="65" spans="1:8" ht="15" x14ac:dyDescent="0.2">
      <c r="A65" s="76" t="s">
        <v>109</v>
      </c>
      <c r="B65" s="97"/>
      <c r="C65" s="95"/>
      <c r="D65" s="94"/>
      <c r="E65" s="94"/>
      <c r="F65" s="96"/>
      <c r="G65" s="97"/>
      <c r="H65" s="95"/>
    </row>
    <row r="66" spans="1:8" ht="30" x14ac:dyDescent="0.2">
      <c r="A66" s="75" t="s">
        <v>110</v>
      </c>
      <c r="B66" s="97"/>
      <c r="C66" s="95"/>
      <c r="D66" s="94"/>
      <c r="E66" s="94"/>
      <c r="F66" s="96"/>
      <c r="G66" s="97"/>
      <c r="H66" s="95"/>
    </row>
    <row r="67" spans="1:8" ht="30" x14ac:dyDescent="0.2">
      <c r="A67" s="7" t="s">
        <v>59</v>
      </c>
      <c r="B67" s="97"/>
      <c r="C67" s="95"/>
      <c r="D67" s="94"/>
      <c r="E67" s="94"/>
      <c r="F67" s="96"/>
      <c r="G67" s="97"/>
      <c r="H67" s="95"/>
    </row>
    <row r="68" spans="1:8" ht="30" x14ac:dyDescent="0.2">
      <c r="A68" s="7" t="s">
        <v>60</v>
      </c>
      <c r="B68" s="97"/>
      <c r="C68" s="95"/>
      <c r="D68" s="94"/>
      <c r="E68" s="94"/>
      <c r="F68" s="96"/>
      <c r="G68" s="97"/>
      <c r="H68" s="95"/>
    </row>
    <row r="69" spans="1:8" ht="30" x14ac:dyDescent="0.2">
      <c r="A69" s="7" t="s">
        <v>111</v>
      </c>
      <c r="B69" s="97"/>
      <c r="C69" s="95"/>
      <c r="D69" s="94"/>
      <c r="E69" s="94"/>
      <c r="F69" s="96"/>
      <c r="G69" s="97"/>
      <c r="H69" s="95"/>
    </row>
    <row r="70" spans="1:8" ht="15" x14ac:dyDescent="0.2">
      <c r="A70" s="7" t="s">
        <v>113</v>
      </c>
      <c r="B70" s="52"/>
      <c r="C70" s="62"/>
      <c r="D70" s="52"/>
      <c r="E70" s="52"/>
      <c r="F70" s="62"/>
      <c r="G70" s="52"/>
      <c r="H70" s="62"/>
    </row>
    <row r="71" spans="1:8" ht="15" x14ac:dyDescent="0.2">
      <c r="A71" s="7" t="s">
        <v>114</v>
      </c>
      <c r="B71" s="97"/>
      <c r="C71" s="95"/>
      <c r="D71" s="94"/>
      <c r="E71" s="94"/>
      <c r="F71" s="96"/>
      <c r="G71" s="97"/>
      <c r="H71" s="95"/>
    </row>
    <row r="72" spans="1:8" ht="30" x14ac:dyDescent="0.2">
      <c r="A72" s="7" t="s">
        <v>115</v>
      </c>
      <c r="B72" s="97"/>
      <c r="C72" s="95"/>
      <c r="D72" s="94"/>
      <c r="E72" s="94"/>
      <c r="F72" s="96"/>
      <c r="G72" s="97"/>
      <c r="H72" s="95"/>
    </row>
    <row r="73" spans="1:8" ht="15" x14ac:dyDescent="0.2">
      <c r="A73" s="7" t="s">
        <v>116</v>
      </c>
      <c r="B73" s="97"/>
      <c r="C73" s="95"/>
      <c r="D73" s="94"/>
      <c r="E73" s="94"/>
      <c r="F73" s="96"/>
      <c r="G73" s="97"/>
      <c r="H73" s="95"/>
    </row>
  </sheetData>
  <sheetProtection sheet="1" objects="1" scenarios="1" formatCells="0"/>
  <mergeCells count="8">
    <mergeCell ref="G3:G4"/>
    <mergeCell ref="H3:H4"/>
    <mergeCell ref="A3:A4"/>
    <mergeCell ref="B3:B4"/>
    <mergeCell ref="C3:C4"/>
    <mergeCell ref="D3:D4"/>
    <mergeCell ref="E3:E4"/>
    <mergeCell ref="F3:F4"/>
  </mergeCells>
  <dataValidations count="3">
    <dataValidation type="textLength" operator="equal" allowBlank="1" showInputMessage="1" showErrorMessage="1" error="Insert an X please!" sqref="D13:E15 D18:G20 G7:G9 G13:G16 D21:G21 D24:G28 D31:G33 D35:G37 D38:G40 D44:G47 D48:G48 D50:G52 D55:G57 D59:G60 D64:G66 D67:G69 D71:G73 B71:B73 B67:B69 B64:B66 B59:B60 B55:B57 B50:B52 B48 B44:B47 B38:B40 B35:B37 B31:B33 B24:B28 B21 B18:B20 B13:B15 B7:B9 D7:E9" xr:uid="{00000000-0002-0000-0500-000000000000}">
      <formula1>1</formula1>
    </dataValidation>
    <dataValidation type="textLength" operator="greaterThan" allowBlank="1" showInputMessage="1" showErrorMessage="1" error="Please write a longer explanation!" sqref="C7:C9 C13:C15 C18:C21 C24:C28 C31:C33 C35:C40 C44:C48 C50:C52 C55:C57 C59:C60 C64:C69 C71:C73 H7:H9 H13:H15 H18:H21 H24:H28 H31:H33 H35:H37 H38:H40 H44:H48 H50:H52 H55:H57 H59:H60 H64:H69 H71:H73" xr:uid="{00000000-0002-0000-0500-000001000000}">
      <formula1>5</formula1>
    </dataValidation>
    <dataValidation allowBlank="1" showInputMessage="1" showErrorMessage="1" prompt="Don`t write here" sqref="B6:H6 B11:H11 B12:H12 B17:H17 B22:H23 B29:H30 B34:H34 B41:H42 B43:H43 B49:H49 B53:H54 B58:H58 B61:H63 B70:H70" xr:uid="{00000000-0002-0000-0500-000002000000}"/>
  </dataValidations>
  <printOptions gridLines="1"/>
  <pageMargins left="0.23622047244094491" right="0.23622047244094491" top="0.74803149606299213" bottom="0.74803149606299213" header="0.11811023622047245" footer="0.31496062992125984"/>
  <pageSetup paperSize="8" scale="49" fitToWidth="2" fitToHeight="0" orientation="portrait" verticalDpi="300" r:id="rId1"/>
  <headerFooter alignWithMargins="0">
    <oddHeader>&amp;L&amp;G&amp;C&amp;"Arial,Vet"&amp;12A.I.S.E. Social Responsibility Guidance Comparison
ISO 26000&amp;R&amp;12 05/03/2015</oddHeader>
    <oddFooter>&amp;C&amp;12&amp;P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24"/>
  <sheetViews>
    <sheetView zoomScale="80" zoomScaleNormal="80" zoomScaleSheetLayoutView="55" zoomScalePageLayoutView="25" workbookViewId="0">
      <pane xSplit="1" ySplit="4" topLeftCell="B5" activePane="bottomRight" state="frozen"/>
      <selection pane="topRight" activeCell="B1" sqref="B1"/>
      <selection pane="bottomLeft" activeCell="A5" sqref="A5"/>
      <selection pane="bottomRight" activeCell="D19" sqref="D19"/>
    </sheetView>
  </sheetViews>
  <sheetFormatPr defaultColWidth="9.140625" defaultRowHeight="12.75" x14ac:dyDescent="0.2"/>
  <cols>
    <col min="1" max="1" width="103" style="1" customWidth="1"/>
    <col min="2" max="2" width="12.28515625" style="2" customWidth="1"/>
    <col min="3" max="3" width="25.5703125" style="1" customWidth="1"/>
    <col min="4" max="5" width="11.140625" style="2" customWidth="1"/>
    <col min="6" max="6" width="14.5703125" style="1" customWidth="1"/>
    <col min="7" max="7" width="17.28515625" style="2" customWidth="1"/>
    <col min="8" max="8" width="36.5703125" style="1" customWidth="1"/>
    <col min="9" max="16384" width="9.140625" style="1"/>
  </cols>
  <sheetData>
    <row r="2" spans="1:8" s="2" customFormat="1" ht="39" customHeight="1" x14ac:dyDescent="0.2">
      <c r="A2" s="27" t="s">
        <v>13</v>
      </c>
      <c r="B2" s="49"/>
      <c r="C2" s="28"/>
      <c r="D2" s="49"/>
      <c r="E2" s="49"/>
      <c r="F2" s="28"/>
      <c r="G2" s="49"/>
      <c r="H2" s="29"/>
    </row>
    <row r="3" spans="1:8" ht="28.5" customHeight="1" x14ac:dyDescent="0.2">
      <c r="A3" s="131" t="s">
        <v>11</v>
      </c>
      <c r="B3" s="125" t="s">
        <v>0</v>
      </c>
      <c r="C3" s="126" t="s">
        <v>96</v>
      </c>
      <c r="D3" s="127" t="s">
        <v>1</v>
      </c>
      <c r="E3" s="118" t="s">
        <v>63</v>
      </c>
      <c r="F3" s="120" t="s">
        <v>161</v>
      </c>
      <c r="G3" s="122" t="s">
        <v>77</v>
      </c>
      <c r="H3" s="122" t="s">
        <v>97</v>
      </c>
    </row>
    <row r="4" spans="1:8" ht="15" customHeight="1" x14ac:dyDescent="0.2">
      <c r="A4" s="131"/>
      <c r="B4" s="125"/>
      <c r="C4" s="126"/>
      <c r="D4" s="127"/>
      <c r="E4" s="119"/>
      <c r="F4" s="121"/>
      <c r="G4" s="122"/>
      <c r="H4" s="122"/>
    </row>
    <row r="5" spans="1:8" ht="15" customHeight="1" x14ac:dyDescent="0.2">
      <c r="A5" s="32"/>
      <c r="B5" s="60"/>
      <c r="C5" s="52"/>
      <c r="D5" s="61"/>
      <c r="E5" s="61"/>
      <c r="F5" s="52"/>
      <c r="G5" s="52"/>
      <c r="H5" s="52"/>
    </row>
    <row r="6" spans="1:8" ht="15" x14ac:dyDescent="0.2">
      <c r="A6" s="3" t="s">
        <v>147</v>
      </c>
      <c r="B6" s="61"/>
      <c r="C6" s="63"/>
      <c r="D6" s="61"/>
      <c r="E6" s="52"/>
      <c r="F6" s="62"/>
      <c r="G6" s="52"/>
      <c r="H6" s="62"/>
    </row>
    <row r="7" spans="1:8" ht="30" customHeight="1" x14ac:dyDescent="0.2">
      <c r="A7" s="7" t="s">
        <v>148</v>
      </c>
      <c r="B7" s="97"/>
      <c r="C7" s="95"/>
      <c r="D7" s="94"/>
      <c r="E7" s="94"/>
      <c r="F7" s="96"/>
      <c r="G7" s="97"/>
      <c r="H7" s="95"/>
    </row>
    <row r="8" spans="1:8" ht="21.75" customHeight="1" x14ac:dyDescent="0.2">
      <c r="A8" s="7" t="s">
        <v>149</v>
      </c>
      <c r="B8" s="97"/>
      <c r="C8" s="95"/>
      <c r="D8" s="94"/>
      <c r="E8" s="94"/>
      <c r="F8" s="96"/>
      <c r="G8" s="97"/>
      <c r="H8" s="95"/>
    </row>
    <row r="9" spans="1:8" ht="30" x14ac:dyDescent="0.2">
      <c r="A9" s="7" t="s">
        <v>150</v>
      </c>
      <c r="B9" s="97"/>
      <c r="C9" s="95"/>
      <c r="D9" s="94"/>
      <c r="E9" s="94"/>
      <c r="F9" s="96"/>
      <c r="G9" s="97"/>
      <c r="H9" s="95"/>
    </row>
    <row r="10" spans="1:8" ht="15" x14ac:dyDescent="0.2">
      <c r="A10" s="4"/>
      <c r="B10" s="61"/>
      <c r="C10" s="63"/>
      <c r="D10" s="52"/>
      <c r="E10" s="52"/>
      <c r="F10" s="62"/>
      <c r="G10" s="61"/>
      <c r="H10" s="63"/>
    </row>
    <row r="11" spans="1:8" ht="15" x14ac:dyDescent="0.2">
      <c r="A11" s="21" t="s">
        <v>151</v>
      </c>
      <c r="B11" s="61"/>
      <c r="C11" s="63"/>
      <c r="D11" s="52"/>
      <c r="E11" s="52"/>
      <c r="F11" s="62"/>
      <c r="G11" s="61"/>
      <c r="H11" s="63"/>
    </row>
    <row r="12" spans="1:8" ht="19.5" customHeight="1" x14ac:dyDescent="0.2">
      <c r="A12" s="7" t="s">
        <v>183</v>
      </c>
      <c r="B12" s="97"/>
      <c r="C12" s="95"/>
      <c r="D12" s="94"/>
      <c r="E12" s="94"/>
      <c r="F12" s="96"/>
      <c r="G12" s="97"/>
      <c r="H12" s="95"/>
    </row>
    <row r="13" spans="1:8" ht="30" x14ac:dyDescent="0.2">
      <c r="A13" s="7" t="s">
        <v>184</v>
      </c>
      <c r="B13" s="97"/>
      <c r="C13" s="95"/>
      <c r="D13" s="94"/>
      <c r="E13" s="94"/>
      <c r="F13" s="96"/>
      <c r="G13" s="97"/>
      <c r="H13" s="95"/>
    </row>
    <row r="14" spans="1:8" ht="33.75" customHeight="1" x14ac:dyDescent="0.2">
      <c r="A14" s="7" t="s">
        <v>185</v>
      </c>
      <c r="B14" s="97"/>
      <c r="C14" s="95"/>
      <c r="D14" s="94"/>
      <c r="E14" s="94"/>
      <c r="F14" s="96"/>
      <c r="G14" s="97"/>
      <c r="H14" s="95"/>
    </row>
    <row r="15" spans="1:8" ht="21" customHeight="1" x14ac:dyDescent="0.2">
      <c r="A15" s="101" t="s">
        <v>186</v>
      </c>
      <c r="B15" s="97"/>
      <c r="C15" s="95"/>
      <c r="D15" s="94"/>
      <c r="E15" s="94"/>
      <c r="F15" s="96"/>
      <c r="G15" s="97"/>
      <c r="H15" s="95"/>
    </row>
    <row r="16" spans="1:8" ht="15" x14ac:dyDescent="0.2">
      <c r="A16" s="7"/>
      <c r="B16" s="52"/>
      <c r="C16" s="62"/>
      <c r="D16" s="52"/>
      <c r="E16" s="52"/>
      <c r="F16" s="62"/>
      <c r="G16" s="52"/>
      <c r="H16" s="62"/>
    </row>
    <row r="17" spans="1:8" ht="15" x14ac:dyDescent="0.2">
      <c r="A17" s="21" t="s">
        <v>152</v>
      </c>
      <c r="B17" s="52"/>
      <c r="C17" s="62"/>
      <c r="D17" s="52"/>
      <c r="E17" s="52"/>
      <c r="F17" s="62"/>
      <c r="G17" s="52"/>
      <c r="H17" s="62"/>
    </row>
    <row r="18" spans="1:8" ht="33" customHeight="1" x14ac:dyDescent="0.2">
      <c r="A18" s="7" t="s">
        <v>153</v>
      </c>
      <c r="B18" s="97"/>
      <c r="C18" s="95"/>
      <c r="D18" s="94"/>
      <c r="E18" s="94"/>
      <c r="F18" s="96"/>
      <c r="G18" s="97"/>
      <c r="H18" s="95"/>
    </row>
    <row r="19" spans="1:8" ht="15" x14ac:dyDescent="0.2">
      <c r="A19" s="7" t="s">
        <v>154</v>
      </c>
      <c r="B19" s="97"/>
      <c r="C19" s="95"/>
      <c r="D19" s="94"/>
      <c r="E19" s="94"/>
      <c r="F19" s="96"/>
      <c r="G19" s="97"/>
      <c r="H19" s="95"/>
    </row>
    <row r="20" spans="1:8" ht="30" x14ac:dyDescent="0.2">
      <c r="A20" s="7" t="s">
        <v>187</v>
      </c>
      <c r="B20" s="97"/>
      <c r="C20" s="95"/>
      <c r="D20" s="94"/>
      <c r="E20" s="94"/>
      <c r="F20" s="96"/>
      <c r="G20" s="97"/>
      <c r="H20" s="95"/>
    </row>
    <row r="21" spans="1:8" ht="15" customHeight="1" x14ac:dyDescent="0.2">
      <c r="A21" s="64" t="s">
        <v>155</v>
      </c>
      <c r="B21" s="52"/>
      <c r="C21" s="62"/>
      <c r="D21" s="52"/>
      <c r="E21" s="52"/>
      <c r="F21" s="62"/>
      <c r="G21" s="52"/>
      <c r="H21" s="62"/>
    </row>
    <row r="22" spans="1:8" ht="15" x14ac:dyDescent="0.2">
      <c r="A22" s="7" t="s">
        <v>117</v>
      </c>
      <c r="B22" s="97"/>
      <c r="C22" s="95"/>
      <c r="D22" s="94"/>
      <c r="E22" s="94"/>
      <c r="F22" s="96"/>
      <c r="G22" s="97"/>
      <c r="H22" s="95"/>
    </row>
    <row r="23" spans="1:8" ht="30" x14ac:dyDescent="0.2">
      <c r="A23" s="7" t="s">
        <v>118</v>
      </c>
      <c r="B23" s="97"/>
      <c r="C23" s="95"/>
      <c r="D23" s="94"/>
      <c r="E23" s="94"/>
      <c r="F23" s="96"/>
      <c r="G23" s="97"/>
      <c r="H23" s="95"/>
    </row>
    <row r="24" spans="1:8" ht="30" x14ac:dyDescent="0.2">
      <c r="A24" s="7" t="s">
        <v>119</v>
      </c>
      <c r="B24" s="97"/>
      <c r="C24" s="95"/>
      <c r="D24" s="94"/>
      <c r="E24" s="94"/>
      <c r="F24" s="96"/>
      <c r="G24" s="97"/>
      <c r="H24" s="95"/>
    </row>
  </sheetData>
  <sheetProtection sheet="1" objects="1" scenarios="1" formatCells="0"/>
  <mergeCells count="8">
    <mergeCell ref="H3:H4"/>
    <mergeCell ref="A3:A4"/>
    <mergeCell ref="B3:B4"/>
    <mergeCell ref="C3:C4"/>
    <mergeCell ref="D3:D4"/>
    <mergeCell ref="E3:E4"/>
    <mergeCell ref="F3:F4"/>
    <mergeCell ref="G3:G4"/>
  </mergeCells>
  <dataValidations count="4">
    <dataValidation allowBlank="1" showInputMessage="1" showErrorMessage="1" prompt="Don`t write here" sqref="B5 B5:H6 B10:H11 B16:H17 B21:H21" xr:uid="{00000000-0002-0000-0600-000000000000}"/>
    <dataValidation type="textLength" operator="equal" allowBlank="1" showInputMessage="1" showErrorMessage="1" error="Insert an X please" sqref="B7:B9 B12:B15 B18:B20 B22:B24 D7:D9 D12:E15 E7:E9 G7:G9 G12:G15 D18:G20 D22:G24" xr:uid="{00000000-0002-0000-0600-000001000000}">
      <formula1>1</formula1>
    </dataValidation>
    <dataValidation type="textLength" operator="greaterThan" allowBlank="1" showInputMessage="1" showErrorMessage="1" error="Please provide a longer explanation!" sqref="C7:C9 C12:C14 C15 C18:C20 C22:C24" xr:uid="{00000000-0002-0000-0600-000002000000}">
      <formula1>3</formula1>
    </dataValidation>
    <dataValidation type="textLength" operator="greaterThan" allowBlank="1" showInputMessage="1" showErrorMessage="1" error="Please insert a longer explanation!" sqref="H22:H24 H18:H20 H12:H15 H7:H9" xr:uid="{00000000-0002-0000-0600-000003000000}">
      <formula1>5</formula1>
    </dataValidation>
  </dataValidations>
  <printOptions gridLines="1"/>
  <pageMargins left="0.23622047244094491" right="0.23622047244094491" top="0.74803149606299213" bottom="0.74803149606299213" header="0.11811023622047245" footer="0.31496062992125984"/>
  <pageSetup paperSize="8" scale="49" fitToWidth="2" fitToHeight="0" orientation="portrait" verticalDpi="300" r:id="rId1"/>
  <headerFooter alignWithMargins="0">
    <oddHeader>&amp;L&amp;G&amp;C&amp;"Arial,Vet"&amp;12A.I.S.E. Social Responsibility Guidance Comparison
ISO 26000&amp;R&amp;12 05/03/2015</oddHeader>
    <oddFooter>&amp;C&amp;12&amp;P</oddFooter>
  </headerFooter>
  <rowBreaks count="1" manualBreakCount="1">
    <brk id="2"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898c998-79be-44de-9e55-d0380ec6829d" xsi:nil="true"/>
    <lcf76f155ced4ddcb4097134ff3c332f xmlns="414b4fe1-0bf4-4495-a878-d47fe5581e04">
      <Terms xmlns="http://schemas.microsoft.com/office/infopath/2007/PartnerControls"/>
    </lcf76f155ced4ddcb4097134ff3c332f>
    <Comments xmlns="414b4fe1-0bf4-4495-a878-d47fe5581e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7F79C59A1A5847A686C34ED1E158D0" ma:contentTypeVersion="19" ma:contentTypeDescription="Create a new document." ma:contentTypeScope="" ma:versionID="1a65c685ca948b74430681610816357c">
  <xsd:schema xmlns:xsd="http://www.w3.org/2001/XMLSchema" xmlns:xs="http://www.w3.org/2001/XMLSchema" xmlns:p="http://schemas.microsoft.com/office/2006/metadata/properties" xmlns:ns2="414b4fe1-0bf4-4495-a878-d47fe5581e04" xmlns:ns3="8898c998-79be-44de-9e55-d0380ec6829d" targetNamespace="http://schemas.microsoft.com/office/2006/metadata/properties" ma:root="true" ma:fieldsID="54362461ac7acdb4da6bacd042e783b4" ns2:_="" ns3:_="">
    <xsd:import namespace="414b4fe1-0bf4-4495-a878-d47fe5581e04"/>
    <xsd:import namespace="8898c998-79be-44de-9e55-d0380ec6829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Comme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b4fe1-0bf4-4495-a878-d47fe5581e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9a8f843-fb5e-4649-9262-3146ae55000f" ma:termSetId="09814cd3-568e-fe90-9814-8d621ff8fb84" ma:anchorId="fba54fb3-c3e1-fe81-a776-ca4b69148c4d" ma:open="true" ma:isKeyword="false">
      <xsd:complexType>
        <xsd:sequence>
          <xsd:element ref="pc:Terms" minOccurs="0" maxOccurs="1"/>
        </xsd:sequence>
      </xsd:complexType>
    </xsd:element>
    <xsd:element name="Comments" ma:index="24" nillable="true" ma:displayName="Comments" ma:format="Dropdown" ma:internalName="Comment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98c998-79be-44de-9e55-d0380ec6829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ca53b34-2500-4824-bd6c-eae04145d6b3}" ma:internalName="TaxCatchAll" ma:showField="CatchAllData" ma:web="8898c998-79be-44de-9e55-d0380ec682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B687AD-0D6F-462D-AAF2-7D3247944E1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3576FA9-2E7F-4966-90FD-E33AFC058C2B}">
  <ds:schemaRefs>
    <ds:schemaRef ds:uri="http://schemas.microsoft.com/sharepoint/v3/contenttype/forms"/>
  </ds:schemaRefs>
</ds:datastoreItem>
</file>

<file path=customXml/itemProps3.xml><?xml version="1.0" encoding="utf-8"?>
<ds:datastoreItem xmlns:ds="http://schemas.openxmlformats.org/officeDocument/2006/customXml" ds:itemID="{7A608E4E-FB64-479F-B7AC-DDE6C0B080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vt:lpstr>
      <vt:lpstr>Overview</vt:lpstr>
      <vt:lpstr>Key Implementation Requirements</vt:lpstr>
      <vt:lpstr>Human Rights</vt:lpstr>
      <vt:lpstr>Responsible Labor Practices</vt:lpstr>
      <vt:lpstr>Fair Operating Practices</vt:lpstr>
      <vt:lpstr>Community Involvement &amp; Dev</vt:lpstr>
      <vt:lpstr>Overview!_Toc413336205</vt:lpstr>
      <vt:lpstr>'Community Involvement &amp; Dev'!Print_Area</vt:lpstr>
      <vt:lpstr>'Fair Operating Practices'!Print_Area</vt:lpstr>
      <vt:lpstr>'Human Rights'!Print_Area</vt:lpstr>
      <vt:lpstr>'Key Implementation Requirements'!Print_Area</vt:lpstr>
      <vt:lpstr>Overview!Print_Area</vt:lpstr>
      <vt:lpstr>'Responsible Labor Practices'!Print_Area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Aron Horvath</dc:creator>
  <cp:lastModifiedBy>Caroline Dubois</cp:lastModifiedBy>
  <cp:lastPrinted>2015-10-22T15:38:04Z</cp:lastPrinted>
  <dcterms:created xsi:type="dcterms:W3CDTF">2015-09-14T15:54:39Z</dcterms:created>
  <dcterms:modified xsi:type="dcterms:W3CDTF">2024-12-09T16:04:34Z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0x010100177F79C59A1A5847A686C34ED1E158D0</vt:lpwstr>
  </property>
  <property fmtid="{D5CDD505-2E9C-101B-9397-08002B2CF9AE}" pid="3" name="Order">
    <vt:r8>1091500</vt:r8>
  </property>
</Properties>
</file>